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STION 2023\DNP\2 GESTION SEGUIMIENTO\9 LOTAIP\Art. 19 y 23\1 AGOSTO 280132\1 Matrices agosto\"/>
    </mc:Choice>
  </mc:AlternateContent>
  <bookViews>
    <workbookView xWindow="0" yWindow="0" windowWidth="20490" windowHeight="7755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(remuneraci'!$A$1:$L$181</definedName>
  </definedName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I90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L90" i="2" s="1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3" i="2"/>
  <c r="H4" i="2"/>
  <c r="H5" i="2"/>
  <c r="H6" i="2"/>
  <c r="H2" i="2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I3" i="2"/>
  <c r="L3" i="2" s="1"/>
  <c r="I4" i="2"/>
  <c r="L4" i="2" s="1"/>
  <c r="I5" i="2"/>
  <c r="L5" i="2" s="1"/>
  <c r="I6" i="2"/>
  <c r="L6" i="2" s="1"/>
  <c r="I7" i="2"/>
  <c r="L7" i="2" s="1"/>
  <c r="I8" i="2"/>
  <c r="L8" i="2" s="1"/>
  <c r="I9" i="2"/>
  <c r="L9" i="2" s="1"/>
  <c r="I10" i="2"/>
  <c r="L10" i="2" s="1"/>
  <c r="I11" i="2"/>
  <c r="L11" i="2" s="1"/>
  <c r="I12" i="2"/>
  <c r="L12" i="2" s="1"/>
  <c r="I13" i="2"/>
  <c r="L13" i="2" s="1"/>
  <c r="I14" i="2"/>
  <c r="L14" i="2" s="1"/>
  <c r="I15" i="2"/>
  <c r="L15" i="2" s="1"/>
  <c r="I16" i="2"/>
  <c r="L16" i="2" s="1"/>
  <c r="I17" i="2"/>
  <c r="L17" i="2" s="1"/>
  <c r="I18" i="2"/>
  <c r="L18" i="2" s="1"/>
  <c r="I19" i="2"/>
  <c r="L19" i="2" s="1"/>
  <c r="I20" i="2"/>
  <c r="L20" i="2" s="1"/>
  <c r="I21" i="2"/>
  <c r="L21" i="2" s="1"/>
  <c r="I22" i="2"/>
  <c r="L22" i="2" s="1"/>
  <c r="I23" i="2"/>
  <c r="L23" i="2" s="1"/>
  <c r="I24" i="2"/>
  <c r="L24" i="2" s="1"/>
  <c r="I25" i="2"/>
  <c r="L25" i="2" s="1"/>
  <c r="I26" i="2"/>
  <c r="L26" i="2" s="1"/>
  <c r="I27" i="2"/>
  <c r="L27" i="2" s="1"/>
  <c r="I28" i="2"/>
  <c r="L28" i="2" s="1"/>
  <c r="I29" i="2"/>
  <c r="L29" i="2" s="1"/>
  <c r="I30" i="2"/>
  <c r="L30" i="2" s="1"/>
  <c r="I31" i="2"/>
  <c r="L31" i="2" s="1"/>
  <c r="I32" i="2"/>
  <c r="L32" i="2" s="1"/>
  <c r="I33" i="2"/>
  <c r="L33" i="2" s="1"/>
  <c r="I34" i="2"/>
  <c r="L34" i="2" s="1"/>
  <c r="I35" i="2"/>
  <c r="L35" i="2" s="1"/>
  <c r="I36" i="2"/>
  <c r="L36" i="2" s="1"/>
  <c r="I37" i="2"/>
  <c r="L37" i="2" s="1"/>
  <c r="I38" i="2"/>
  <c r="L38" i="2" s="1"/>
  <c r="I39" i="2"/>
  <c r="L39" i="2" s="1"/>
  <c r="I40" i="2"/>
  <c r="L40" i="2" s="1"/>
  <c r="I41" i="2"/>
  <c r="L41" i="2" s="1"/>
  <c r="I42" i="2"/>
  <c r="L42" i="2" s="1"/>
  <c r="I43" i="2"/>
  <c r="L43" i="2" s="1"/>
  <c r="I44" i="2"/>
  <c r="L44" i="2" s="1"/>
  <c r="I45" i="2"/>
  <c r="L45" i="2" s="1"/>
  <c r="I46" i="2"/>
  <c r="L46" i="2" s="1"/>
  <c r="I47" i="2"/>
  <c r="L47" i="2" s="1"/>
  <c r="I48" i="2"/>
  <c r="L48" i="2" s="1"/>
  <c r="I49" i="2"/>
  <c r="L49" i="2" s="1"/>
  <c r="I50" i="2"/>
  <c r="L50" i="2" s="1"/>
  <c r="I51" i="2"/>
  <c r="L51" i="2" s="1"/>
  <c r="I52" i="2"/>
  <c r="L52" i="2" s="1"/>
  <c r="I53" i="2"/>
  <c r="L53" i="2" s="1"/>
  <c r="I54" i="2"/>
  <c r="L54" i="2" s="1"/>
  <c r="I55" i="2"/>
  <c r="L55" i="2" s="1"/>
  <c r="I56" i="2"/>
  <c r="L56" i="2" s="1"/>
  <c r="I57" i="2"/>
  <c r="L57" i="2" s="1"/>
  <c r="I58" i="2"/>
  <c r="L58" i="2" s="1"/>
  <c r="I59" i="2"/>
  <c r="L59" i="2" s="1"/>
  <c r="I60" i="2"/>
  <c r="L60" i="2" s="1"/>
  <c r="I61" i="2"/>
  <c r="L61" i="2" s="1"/>
  <c r="I62" i="2"/>
  <c r="L62" i="2" s="1"/>
  <c r="I63" i="2"/>
  <c r="L63" i="2" s="1"/>
  <c r="I64" i="2"/>
  <c r="L64" i="2" s="1"/>
  <c r="I65" i="2"/>
  <c r="L65" i="2" s="1"/>
  <c r="I66" i="2"/>
  <c r="L66" i="2" s="1"/>
  <c r="I67" i="2"/>
  <c r="L67" i="2" s="1"/>
  <c r="I68" i="2"/>
  <c r="L68" i="2" s="1"/>
  <c r="I69" i="2"/>
  <c r="L69" i="2" s="1"/>
  <c r="I70" i="2"/>
  <c r="L70" i="2" s="1"/>
  <c r="I71" i="2"/>
  <c r="L71" i="2" s="1"/>
  <c r="I72" i="2"/>
  <c r="L72" i="2" s="1"/>
  <c r="I73" i="2"/>
  <c r="L73" i="2" s="1"/>
  <c r="I74" i="2"/>
  <c r="L74" i="2" s="1"/>
  <c r="I75" i="2"/>
  <c r="L75" i="2" s="1"/>
  <c r="I76" i="2"/>
  <c r="L76" i="2" s="1"/>
  <c r="I77" i="2"/>
  <c r="L77" i="2" s="1"/>
  <c r="I78" i="2"/>
  <c r="L78" i="2" s="1"/>
  <c r="I79" i="2"/>
  <c r="L79" i="2" s="1"/>
  <c r="I80" i="2"/>
  <c r="L80" i="2" s="1"/>
  <c r="I81" i="2"/>
  <c r="L81" i="2" s="1"/>
  <c r="I82" i="2"/>
  <c r="L82" i="2" s="1"/>
  <c r="I83" i="2"/>
  <c r="L83" i="2" s="1"/>
  <c r="I84" i="2"/>
  <c r="L84" i="2" s="1"/>
  <c r="I85" i="2"/>
  <c r="L85" i="2" s="1"/>
  <c r="I86" i="2"/>
  <c r="L86" i="2" s="1"/>
  <c r="I87" i="2"/>
  <c r="L87" i="2" s="1"/>
  <c r="I88" i="2"/>
  <c r="L88" i="2" s="1"/>
  <c r="I89" i="2"/>
  <c r="L89" i="2" s="1"/>
  <c r="I91" i="2"/>
  <c r="L91" i="2" s="1"/>
  <c r="I92" i="2"/>
  <c r="L92" i="2" s="1"/>
  <c r="I93" i="2"/>
  <c r="L93" i="2" s="1"/>
  <c r="I94" i="2"/>
  <c r="L94" i="2" s="1"/>
  <c r="I95" i="2"/>
  <c r="L95" i="2" s="1"/>
  <c r="I96" i="2"/>
  <c r="L96" i="2" s="1"/>
  <c r="I97" i="2"/>
  <c r="L97" i="2" s="1"/>
  <c r="I98" i="2"/>
  <c r="L98" i="2" s="1"/>
  <c r="I99" i="2"/>
  <c r="L99" i="2" s="1"/>
  <c r="I100" i="2"/>
  <c r="L100" i="2" s="1"/>
  <c r="I101" i="2"/>
  <c r="L101" i="2" s="1"/>
  <c r="I102" i="2"/>
  <c r="L102" i="2" s="1"/>
  <c r="I103" i="2"/>
  <c r="L103" i="2" s="1"/>
  <c r="I104" i="2"/>
  <c r="L104" i="2" s="1"/>
  <c r="I105" i="2"/>
  <c r="L105" i="2" s="1"/>
  <c r="I106" i="2"/>
  <c r="L106" i="2" s="1"/>
  <c r="I107" i="2"/>
  <c r="L107" i="2" s="1"/>
  <c r="I108" i="2"/>
  <c r="L108" i="2" s="1"/>
  <c r="I109" i="2"/>
  <c r="L109" i="2" s="1"/>
  <c r="I110" i="2"/>
  <c r="L110" i="2" s="1"/>
  <c r="I111" i="2"/>
  <c r="L111" i="2" s="1"/>
  <c r="I112" i="2"/>
  <c r="L112" i="2" s="1"/>
  <c r="I113" i="2"/>
  <c r="L113" i="2" s="1"/>
  <c r="I114" i="2"/>
  <c r="L114" i="2" s="1"/>
  <c r="I115" i="2"/>
  <c r="L115" i="2" s="1"/>
  <c r="I116" i="2"/>
  <c r="L116" i="2" s="1"/>
  <c r="I117" i="2"/>
  <c r="L117" i="2" s="1"/>
  <c r="I118" i="2"/>
  <c r="L118" i="2" s="1"/>
  <c r="I119" i="2"/>
  <c r="L119" i="2" s="1"/>
  <c r="I120" i="2"/>
  <c r="L120" i="2" s="1"/>
  <c r="I121" i="2"/>
  <c r="L121" i="2" s="1"/>
  <c r="I122" i="2"/>
  <c r="L122" i="2" s="1"/>
  <c r="I123" i="2"/>
  <c r="L123" i="2" s="1"/>
  <c r="I124" i="2"/>
  <c r="L124" i="2" s="1"/>
  <c r="I125" i="2"/>
  <c r="L125" i="2" s="1"/>
  <c r="I126" i="2"/>
  <c r="L126" i="2" s="1"/>
  <c r="I127" i="2"/>
  <c r="L127" i="2" s="1"/>
  <c r="I128" i="2"/>
  <c r="L128" i="2" s="1"/>
  <c r="I129" i="2"/>
  <c r="L129" i="2" s="1"/>
  <c r="I130" i="2"/>
  <c r="L130" i="2" s="1"/>
  <c r="I131" i="2"/>
  <c r="L131" i="2" s="1"/>
  <c r="I132" i="2"/>
  <c r="L132" i="2" s="1"/>
  <c r="I133" i="2"/>
  <c r="L133" i="2" s="1"/>
  <c r="I134" i="2"/>
  <c r="L134" i="2" s="1"/>
  <c r="I135" i="2"/>
  <c r="L135" i="2" s="1"/>
  <c r="I136" i="2"/>
  <c r="L136" i="2" s="1"/>
  <c r="I137" i="2"/>
  <c r="L137" i="2" s="1"/>
  <c r="I138" i="2"/>
  <c r="L138" i="2" s="1"/>
  <c r="I139" i="2"/>
  <c r="L139" i="2" s="1"/>
  <c r="I140" i="2"/>
  <c r="L140" i="2" s="1"/>
  <c r="I141" i="2"/>
  <c r="L141" i="2" s="1"/>
  <c r="I142" i="2"/>
  <c r="L142" i="2" s="1"/>
  <c r="I143" i="2"/>
  <c r="L143" i="2" s="1"/>
  <c r="I144" i="2"/>
  <c r="L144" i="2" s="1"/>
  <c r="I145" i="2"/>
  <c r="L145" i="2" s="1"/>
  <c r="I146" i="2"/>
  <c r="L146" i="2" s="1"/>
  <c r="I147" i="2"/>
  <c r="L147" i="2" s="1"/>
  <c r="I148" i="2"/>
  <c r="L148" i="2" s="1"/>
  <c r="I149" i="2"/>
  <c r="L149" i="2" s="1"/>
  <c r="I150" i="2"/>
  <c r="L150" i="2" s="1"/>
  <c r="I151" i="2"/>
  <c r="L151" i="2" s="1"/>
  <c r="I152" i="2"/>
  <c r="L152" i="2" s="1"/>
  <c r="I153" i="2"/>
  <c r="L153" i="2" s="1"/>
  <c r="I154" i="2"/>
  <c r="L154" i="2" s="1"/>
  <c r="I155" i="2"/>
  <c r="L155" i="2" s="1"/>
  <c r="I156" i="2"/>
  <c r="L156" i="2" s="1"/>
  <c r="I157" i="2"/>
  <c r="L157" i="2" s="1"/>
  <c r="I158" i="2"/>
  <c r="L158" i="2" s="1"/>
  <c r="I159" i="2"/>
  <c r="L159" i="2" s="1"/>
  <c r="I160" i="2"/>
  <c r="L160" i="2" s="1"/>
  <c r="I161" i="2"/>
  <c r="L161" i="2" s="1"/>
  <c r="I162" i="2"/>
  <c r="L162" i="2" s="1"/>
  <c r="I163" i="2"/>
  <c r="L163" i="2" s="1"/>
  <c r="I164" i="2"/>
  <c r="L164" i="2" s="1"/>
  <c r="I165" i="2"/>
  <c r="L165" i="2" s="1"/>
  <c r="I166" i="2"/>
  <c r="L166" i="2" s="1"/>
  <c r="I167" i="2"/>
  <c r="L167" i="2" s="1"/>
  <c r="I168" i="2"/>
  <c r="L168" i="2" s="1"/>
  <c r="I169" i="2"/>
  <c r="L169" i="2" s="1"/>
  <c r="I170" i="2"/>
  <c r="L170" i="2" s="1"/>
  <c r="I171" i="2"/>
  <c r="L171" i="2" s="1"/>
  <c r="I172" i="2"/>
  <c r="L172" i="2" s="1"/>
  <c r="I173" i="2"/>
  <c r="L173" i="2" s="1"/>
  <c r="I174" i="2"/>
  <c r="L174" i="2" s="1"/>
  <c r="I175" i="2"/>
  <c r="L175" i="2" s="1"/>
  <c r="I176" i="2"/>
  <c r="L176" i="2" s="1"/>
  <c r="I177" i="2"/>
  <c r="L177" i="2" s="1"/>
  <c r="I178" i="2"/>
  <c r="L178" i="2" s="1"/>
  <c r="I179" i="2"/>
  <c r="L179" i="2" s="1"/>
  <c r="I180" i="2"/>
  <c r="L180" i="2" s="1"/>
  <c r="I2" i="2"/>
  <c r="G2" i="2"/>
  <c r="L2" i="2" l="1"/>
</calcChain>
</file>

<file path=xl/sharedStrings.xml><?xml version="1.0" encoding="utf-8"?>
<sst xmlns="http://schemas.openxmlformats.org/spreadsheetml/2006/main" count="593" uniqueCount="173">
  <si>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</si>
  <si>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</si>
  <si>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</si>
  <si>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</si>
  <si>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</si>
  <si>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</si>
  <si>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</si>
  <si>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</si>
  <si>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</si>
  <si>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</si>
  <si>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</si>
  <si>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</si>
  <si>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</si>
  <si>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</si>
  <si>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</si>
  <si>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</si>
  <si>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</si>
  <si>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</si>
  <si>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</si>
  <si>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</si>
  <si>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</si>
  <si>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</si>
  <si>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</si>
  <si>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</si>
  <si>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</si>
  <si>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</si>
  <si>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</si>
  <si>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</si>
  <si>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</si>
  <si>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</si>
  <si>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</si>
  <si>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</si>
  <si>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</si>
  <si>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</si>
  <si>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</si>
  <si>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</si>
  <si>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</si>
  <si>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</si>
  <si>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</si>
  <si>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</si>
  <si>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DIRECCION NACIONAL DE ADMINISTRACION DE TALENTO HUMANO</t>
  </si>
  <si>
    <t>lorena.guerra@sce.gob.ec</t>
  </si>
  <si>
    <t>ASISTENTE DE COMUNICACION</t>
  </si>
  <si>
    <t>DIRECTOR NACIONAL FINANCIERO</t>
  </si>
  <si>
    <t>EXPERTO DE ESTUDIOS DE MERCADO</t>
  </si>
  <si>
    <t>ANALISTA DE PROMOCION DE LA COMPETENCIA 2</t>
  </si>
  <si>
    <t>ANALISTA ZONAL DE APOYO TECNICO 2</t>
  </si>
  <si>
    <t>INTENDENTE NACIONAL DE INVESTIGACION Y CONTROL DE PRACTICAS DESLEALES</t>
  </si>
  <si>
    <t>CONDUCTOR ADMINISTRATIVO</t>
  </si>
  <si>
    <t>DIRECTOR NACIONAL DE INFRAESTRUCTURA Y OPERACIONES TECNOLOGICAS</t>
  </si>
  <si>
    <t>ANALISTA DE INVESTIGACION Y CONTROL DE PRACTICAS DESLEALES 2</t>
  </si>
  <si>
    <t>DIRECTOR NACIONAL DE INVESTIGACION Y CONTROL DE PRACTICAS DESLEALES</t>
  </si>
  <si>
    <t>ANALISTA DE ESTUDIOS DE MERCADO 2</t>
  </si>
  <si>
    <t>ANALISTA DE INFRAESTRUCTURA Y OPERACIONES TECNOLOGICAS 2</t>
  </si>
  <si>
    <t>EXPERTO DE CONTROL PROCESAL</t>
  </si>
  <si>
    <t>ANALISTA DE COMUNICACIÓN</t>
  </si>
  <si>
    <t>ASISTENTE DE RELACIONES INTERNACIONALES</t>
  </si>
  <si>
    <t>EXPERTO DE CONTROL DE CONCENTRACIONES ECONOMICAS</t>
  </si>
  <si>
    <t>ASISTENTE DE CONTROL DE CONCENTRACIONES ECONOMICAS</t>
  </si>
  <si>
    <t>MENSAJERO</t>
  </si>
  <si>
    <t>EXPERTO DE PROMOCION DE LA COMPETENCIA</t>
  </si>
  <si>
    <t>TECNICO ADMINISTRATIVO 2</t>
  </si>
  <si>
    <t>TECNICO DOCUMENTAL</t>
  </si>
  <si>
    <t>ANALISTA DE PROMOCION DE LA COMPETENCIA 1</t>
  </si>
  <si>
    <t>TECNICO ADMINISTRATIVO REGIONAL 2</t>
  </si>
  <si>
    <t>ASISTENTE DE INVESTIGACION Y CONTROL DE PRACTICAS DESLEALES</t>
  </si>
  <si>
    <t>COMISIONADO</t>
  </si>
  <si>
    <t>ASISTENTE DE SECRETARIA GENERAL</t>
  </si>
  <si>
    <t>ANALISTA DE NORMATIVA Y ASESORIA JURIDICA 2</t>
  </si>
  <si>
    <t>ASISTENTE DE NORMATIVA Y ASESORIA JURIDICA</t>
  </si>
  <si>
    <t>AUXILIAR DE SERVICIOS</t>
  </si>
  <si>
    <t>INTENDENTE NACIONAL DE TECNOLOGIA DE INFORMACION Y COMUNICACIONES</t>
  </si>
  <si>
    <t>COORDINADOR (A) DE DESPACHO</t>
  </si>
  <si>
    <t>ANALISTA DE PATROCINIO Y RECURSOS ADMINISTRATIVOS 2</t>
  </si>
  <si>
    <t>INTENDENTE REGIONAL</t>
  </si>
  <si>
    <t>ANALISTA DE CONTROL DE CONCENTRACIONES ECONOMICAS 2</t>
  </si>
  <si>
    <t>DIRECTOR NACIONAL DE NORMATIVA Y ASESORIA JURIDICA</t>
  </si>
  <si>
    <t>EXPERTO DE RECAUDACION Y COACTIVA</t>
  </si>
  <si>
    <t>INTENDENTE NACIONAL DE CONTROL DE CONCENTRACIONES ECONOMICAS</t>
  </si>
  <si>
    <t>ASISTENTE DE INVESTIGACION Y CONTROL DE ABUSO DEL PODER DE MERCADO</t>
  </si>
  <si>
    <t>INTENDENTE NACIONAL DE INVESTIGACIÓN  Y CONTROL DE ABUSO DEL PODER DE MERCADO, ACUERDOS Y PRÁCTICAS</t>
  </si>
  <si>
    <t>ASESOR/A 4</t>
  </si>
  <si>
    <t>TECNICO DE INFRAESTRUCTURA Y OPERACIONES TECNOLOGICAS 2</t>
  </si>
  <si>
    <t>ASISTENTE DE PROMOCION DE LA COMPETENCIA</t>
  </si>
  <si>
    <t>SECRETARIA EJECUTIVA</t>
  </si>
  <si>
    <t>EXPERTO DE PRESUPUESTO</t>
  </si>
  <si>
    <t>TECNICO DE COMPRAS PUBLICAS 2</t>
  </si>
  <si>
    <t>EXPERTO DE SEGURIDAD INDUSTRIAL Y SALUD OCUPACIONAL</t>
  </si>
  <si>
    <t>INTENDENTE GENERAL TECNICO</t>
  </si>
  <si>
    <t>DIRECTOR NACIONAL DE RECAUDACION Y COACTIVAS</t>
  </si>
  <si>
    <t>EXPERTO ADMINISTRATIVO</t>
  </si>
  <si>
    <t>ASISTENTE DE INVESTIGACION Y CONTROL DE ACUERDOS Y PRACTICAS RESTRICTIVAS</t>
  </si>
  <si>
    <t>ANALISTA REGIONAL DE INVESTIGACION Y CONTROL 2</t>
  </si>
  <si>
    <t>DIRECTOR/A NACIONAL DE PLANIFICACION</t>
  </si>
  <si>
    <t>INTENDENTE NACIONAL DE ABOGACIA DE LA COMPETENCIA.</t>
  </si>
  <si>
    <t>ASESOR 3</t>
  </si>
  <si>
    <t>DIRECTOR/A NACIONAL DE ADMINISTRACION DE TALENTO HUMANO</t>
  </si>
  <si>
    <t>DIRECTOR/A NACIONAL ADMINISTRATIVO/A</t>
  </si>
  <si>
    <t>ANALISTA DE ADMINISTRACION DE TALENTO HUMANO 2</t>
  </si>
  <si>
    <t>SECRETARIO EJECUTIVO</t>
  </si>
  <si>
    <t>EXPERTO DE SISTEMAS TECNOLOGICOS</t>
  </si>
  <si>
    <t>SECRETARIO/A GENERAL</t>
  </si>
  <si>
    <t>DIRECTOR/A NACIONAL DE PROMOCION DE LA COMPETENCIA</t>
  </si>
  <si>
    <t>ASISTENTE FINANCIERO</t>
  </si>
  <si>
    <t>INTENDENTE NACIONAL JURIDICO</t>
  </si>
  <si>
    <t>SECRETARIA ZONAL</t>
  </si>
  <si>
    <t>ANALISTA DE ADMINISTRACION DE TALENTO HUMANO 1</t>
  </si>
  <si>
    <t>ANALISTA DE SECRETARIA GENERAL 1</t>
  </si>
  <si>
    <t>INTENDENTE GENERAL DE GESTION</t>
  </si>
  <si>
    <t>ANALISTA DE ESTUDIOS DE MERCADO 1</t>
  </si>
  <si>
    <t>ANALISTA DE INVESTIGACION Y CONTROL DE ACUERDOS Y PRACTICAS RESTRICTIVAS 2</t>
  </si>
  <si>
    <t>EXPERTO DE INVESTIGACION Y CONTROL DE ABUSO DEL PODER DE MERCADO</t>
  </si>
  <si>
    <t>ANALISTA DE RESOLUCION EN PRIMERA INSTANCIA 2</t>
  </si>
  <si>
    <t>DIRECTOR/A NACIONAL DE CONTROL PROCESAL</t>
  </si>
  <si>
    <t>DIRECTOR/A NACIONAL DE GESTION DE LA CALIDAD</t>
  </si>
  <si>
    <t>DIRECTOR/A NACIONAL DE COMUNICACIÓN</t>
  </si>
  <si>
    <t>EXPERTO ZONAL DE APOYO TECNICO</t>
  </si>
  <si>
    <t>CONTADOR GENERAL</t>
  </si>
  <si>
    <t>INTENDENTE NACIONAL ADMINISTRATIVO FINANCIERO</t>
  </si>
  <si>
    <t>EXPERTO REGIONAL DE ABOGACIA DE LA COMPETENCIA</t>
  </si>
  <si>
    <t>ANALISTA REGIONAL DE ABOGACIA DE LA COMPETENCIA 2</t>
  </si>
  <si>
    <t>EXPERTO DE INVESTIGACION Y CONTROL DE ACUERDOS Y PRACTICAS RESTRICTIVAS</t>
  </si>
  <si>
    <t>EXPERTO REGIONAL DE INVESTIGACION Y CONTROL</t>
  </si>
  <si>
    <t>DIRECTOR NACIONAL DE AUDITORIA INTERNA</t>
  </si>
  <si>
    <t>DIRECTOR REGIONAL DE ABOGACIA DE LA COMPETENCIA</t>
  </si>
  <si>
    <t>EXPERTO DE NOMINA</t>
  </si>
  <si>
    <t>EXPERTO DE LA CALIDAD</t>
  </si>
  <si>
    <t>TECNICO DE ACTIVOS FIJOS 1</t>
  </si>
  <si>
    <t>ANALISTA DE ACTIVOS FIJOS 2</t>
  </si>
  <si>
    <t>DIRECTOR/A NACIONAL DE ESTUDIOS DE MERCADO</t>
  </si>
  <si>
    <t>ANALISTA DE SISTEMAS TECNOLOGICOS 1</t>
  </si>
  <si>
    <t>ANALISTA DE COMPRAS PUBLICAS 2</t>
  </si>
  <si>
    <t>DIRECTOR/A NACIONAL DE CONTROL DE CONCENTRACIONES ECONOMICAS</t>
  </si>
  <si>
    <t>DIRECTOR NACIONAL DE INVESTIGACION Y CONTROL DE ACUERDOS Y PRACTICAS RESTRICTIVAS</t>
  </si>
  <si>
    <t>DIRECTOR NACIONAL DE PATROCINIO Y RECURSOS ADMINISTRATIVOS</t>
  </si>
  <si>
    <t>ANALISTA DE SISTEMAS TECNOLOGICOS 2</t>
  </si>
  <si>
    <t>EXPERTO DE ADMINISTRACION DE TALENTO HUMANO</t>
  </si>
  <si>
    <t>ASISTENTE DE ESTUDIOS DE MERCADO</t>
  </si>
  <si>
    <t>EXPERTO DE COMUNICACION</t>
  </si>
  <si>
    <t>EXPERTO DE INVESTIGACION Y CONTROL DE PRACTICAS DESLEALES</t>
  </si>
  <si>
    <t>EXPERTO DE RESOLUCION EN PRIMERA INSTANCIA</t>
  </si>
  <si>
    <t>EXPERTO DE INFRAESTRUCTURA Y OPERACIONES TECNOLOGICAS</t>
  </si>
  <si>
    <t>EXPERTO DE PLANIFICACION</t>
  </si>
  <si>
    <t>SUPERINTENDENTE DE COMPETENCIA ECONOMICA</t>
  </si>
  <si>
    <t>ANALISTA DE INVESTIGACION Y CONTROL DE ABUSO DEL PODER DE MERCADO 2</t>
  </si>
  <si>
    <t>EXPERTO DE PATROCINIO Y RECURSOS ADMINISTRATIVOS</t>
  </si>
  <si>
    <t>PRESIDENTE DE LA COMSION DE RESOLUCION DE PRIMERA INSTANCIA</t>
  </si>
  <si>
    <t>ASESOR 5</t>
  </si>
  <si>
    <t>INTENDENTE NACIONAL DE PLANIFICACION</t>
  </si>
  <si>
    <t>DIRECTOR NACIONAL DE INVESTIGACION Y CONTROL DE ABUSO DEL PODER DE MERCADO</t>
  </si>
  <si>
    <t>ANALISTA DE PLANIFICACION 2</t>
  </si>
  <si>
    <t>EXPERTO DE NORMATIVA Y ASESORIA JURIDICA</t>
  </si>
  <si>
    <t>DIRECTOR REGIONAL DE INVESTIGACION Y CONTROL</t>
  </si>
  <si>
    <t>TESORERO</t>
  </si>
  <si>
    <t>ANALISTA DE CONTROL PROCESAL 2</t>
  </si>
  <si>
    <t>DIRECTOR NACIONAL DE SISTEMAS TECNOLOGICOS</t>
  </si>
  <si>
    <t>1-SERVICIO CIVIL PUBLICO (LOSEP)</t>
  </si>
  <si>
    <t>2-CODIGO DEL TRABAJO</t>
  </si>
  <si>
    <t>7</t>
  </si>
  <si>
    <t>2</t>
  </si>
  <si>
    <t>13</t>
  </si>
  <si>
    <t>11</t>
  </si>
  <si>
    <t>6</t>
  </si>
  <si>
    <t>3</t>
  </si>
  <si>
    <t>5</t>
  </si>
  <si>
    <t>1</t>
  </si>
  <si>
    <t>4</t>
  </si>
  <si>
    <t>8</t>
  </si>
  <si>
    <t>0</t>
  </si>
  <si>
    <t>9</t>
  </si>
  <si>
    <t>CSO</t>
  </si>
  <si>
    <t>MGS. LORENA YESENIA GUERRA BURBANO</t>
  </si>
  <si>
    <t>(02)-3956010  EXTENSIÓN 1302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</si>
</sst>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0_);\(0\)"/>
  </numFmts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10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8" fillId="0" borderId="2" xfId="0" applyFont="1" applyFill="1" applyBorder="1"/>
    <xf numFmtId="44" fontId="8" fillId="0" borderId="2" xfId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49" fontId="8" fillId="0" borderId="2" xfId="1" applyNumberFormat="1" applyFont="1" applyFill="1" applyBorder="1" applyAlignment="1">
      <alignment horizontal="center"/>
    </xf>
    <xf numFmtId="39" fontId="8" fillId="0" borderId="2" xfId="1" applyNumberFormat="1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4" fontId="1" fillId="0" borderId="0" xfId="0" applyNumberFormat="1" applyFont="1" applyAlignment="1">
      <alignment horizontal="center"/>
    </xf>
    <xf numFmtId="4" fontId="10" fillId="0" borderId="3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4" fontId="10" fillId="0" borderId="5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39" fontId="1" fillId="0" borderId="0" xfId="0" applyNumberFormat="1" applyFont="1" applyAlignment="1">
      <alignment horizontal="center"/>
    </xf>
    <xf numFmtId="44" fontId="8" fillId="0" borderId="6" xfId="1" applyFont="1" applyFill="1" applyBorder="1" applyAlignment="1">
      <alignment horizontal="center"/>
    </xf>
    <xf numFmtId="39" fontId="8" fillId="0" borderId="7" xfId="1" applyNumberFormat="1" applyFont="1" applyFill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39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10" fillId="0" borderId="8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orena.guerra@sc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6"/>
  <sheetViews>
    <sheetView tabSelected="1" workbookViewId="0"/>
  </sheetViews>
  <sheetFormatPr baseColWidth="10" defaultColWidth="14.42578125" defaultRowHeight="15" customHeight="1" x14ac:dyDescent="0.25"/>
  <cols>
    <col min="1" max="1" width="8.5703125" customWidth="1"/>
    <col min="2" max="2" width="35.7109375" customWidth="1"/>
    <col min="3" max="3" width="26" customWidth="1"/>
    <col min="4" max="4" width="19" customWidth="1"/>
    <col min="5" max="5" width="22.28515625" customWidth="1"/>
    <col min="6" max="6" width="16" customWidth="1"/>
    <col min="7" max="7" width="18.28515625" customWidth="1"/>
    <col min="8" max="8" width="18.85546875" customWidth="1"/>
    <col min="9" max="9" width="17.7109375" customWidth="1"/>
    <col min="10" max="11" width="17.85546875" customWidth="1"/>
    <col min="12" max="12" width="15.85546875" customWidth="1"/>
    <col min="13" max="21" width="10" customWidth="1"/>
  </cols>
  <sheetData>
    <row r="1" spans="1:21" ht="51.7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23" t="s">
        <v>11</v>
      </c>
      <c r="M1" s="5"/>
      <c r="N1" s="5"/>
      <c r="O1" s="5"/>
      <c r="P1" s="5"/>
      <c r="Q1" s="5"/>
      <c r="R1" s="5"/>
      <c r="S1" s="5"/>
      <c r="T1" s="5"/>
      <c r="U1" s="5"/>
    </row>
    <row r="2" spans="1:21" ht="28.5" customHeight="1" x14ac:dyDescent="0.25">
      <c r="A2" s="25">
        <v>1</v>
      </c>
      <c r="B2" s="26" t="s">
        <v>42</v>
      </c>
      <c r="C2" s="16" t="s">
        <v>156</v>
      </c>
      <c r="D2" s="22" t="s">
        <v>170</v>
      </c>
      <c r="E2" s="17" t="s">
        <v>158</v>
      </c>
      <c r="F2" s="20">
        <v>817</v>
      </c>
      <c r="G2" s="21">
        <f>+F2*12</f>
        <v>9804</v>
      </c>
      <c r="H2" s="21">
        <f>+F2/12*8</f>
        <v>544.66666666666663</v>
      </c>
      <c r="I2" s="21">
        <f>37.5*8</f>
        <v>300</v>
      </c>
      <c r="J2" s="21"/>
      <c r="K2" s="21" t="s">
        <v>12</v>
      </c>
      <c r="L2" s="21">
        <f>SUM(H2:K2)</f>
        <v>844.66666666666663</v>
      </c>
      <c r="M2" s="5"/>
      <c r="N2" s="28"/>
      <c r="O2" s="5"/>
      <c r="P2" s="5"/>
      <c r="Q2" s="5"/>
      <c r="R2" s="5"/>
      <c r="S2" s="5"/>
      <c r="T2" s="5"/>
      <c r="U2" s="5"/>
    </row>
    <row r="3" spans="1:21" ht="28.5" customHeight="1" x14ac:dyDescent="0.25">
      <c r="A3" s="25">
        <f>+A2+1</f>
        <v>2</v>
      </c>
      <c r="B3" s="26" t="s">
        <v>43</v>
      </c>
      <c r="C3" s="16" t="s">
        <v>156</v>
      </c>
      <c r="D3" s="22">
        <v>125</v>
      </c>
      <c r="E3" s="17" t="s">
        <v>159</v>
      </c>
      <c r="F3" s="20">
        <v>2368</v>
      </c>
      <c r="G3" s="21">
        <f t="shared" ref="G3:G66" si="0">+F3*12</f>
        <v>28416</v>
      </c>
      <c r="H3" s="21">
        <f t="shared" ref="H3:H66" si="1">+F3/12*8</f>
        <v>1578.6666666666667</v>
      </c>
      <c r="I3" s="21">
        <f t="shared" ref="I3:I66" si="2">37.5*8</f>
        <v>300</v>
      </c>
      <c r="J3" s="21"/>
      <c r="K3" s="30" t="s">
        <v>12</v>
      </c>
      <c r="L3" s="21">
        <f t="shared" ref="L3:L66" si="3">SUM(H3:K3)</f>
        <v>1878.6666666666667</v>
      </c>
      <c r="M3" s="5"/>
      <c r="N3" s="5"/>
      <c r="O3" s="5"/>
      <c r="P3" s="5"/>
      <c r="Q3" s="5"/>
      <c r="R3" s="5"/>
      <c r="S3" s="5"/>
      <c r="T3" s="5"/>
      <c r="U3" s="5"/>
    </row>
    <row r="4" spans="1:21" ht="28.5" customHeight="1" x14ac:dyDescent="0.25">
      <c r="A4" s="25">
        <f t="shared" ref="A4:A67" si="4">+A3+1</f>
        <v>3</v>
      </c>
      <c r="B4" s="26" t="s">
        <v>44</v>
      </c>
      <c r="C4" s="16" t="s">
        <v>156</v>
      </c>
      <c r="D4" s="22">
        <v>85</v>
      </c>
      <c r="E4" s="17" t="s">
        <v>160</v>
      </c>
      <c r="F4" s="20">
        <v>1676</v>
      </c>
      <c r="G4" s="21">
        <f t="shared" si="0"/>
        <v>20112</v>
      </c>
      <c r="H4" s="21">
        <f t="shared" si="1"/>
        <v>1117.3333333333333</v>
      </c>
      <c r="I4" s="21">
        <f t="shared" si="2"/>
        <v>300</v>
      </c>
      <c r="J4" s="29"/>
      <c r="K4" s="32"/>
      <c r="L4" s="21">
        <f t="shared" si="3"/>
        <v>1417.3333333333333</v>
      </c>
      <c r="M4" s="5"/>
      <c r="N4" s="5"/>
      <c r="O4" s="5"/>
      <c r="P4" s="5"/>
      <c r="Q4" s="5"/>
      <c r="R4" s="5"/>
      <c r="S4" s="5"/>
      <c r="T4" s="5"/>
      <c r="U4" s="5"/>
    </row>
    <row r="5" spans="1:21" ht="28.5" customHeight="1" x14ac:dyDescent="0.25">
      <c r="A5" s="25">
        <f t="shared" si="4"/>
        <v>4</v>
      </c>
      <c r="B5" s="26" t="s">
        <v>45</v>
      </c>
      <c r="C5" s="16" t="s">
        <v>156</v>
      </c>
      <c r="D5" s="22">
        <v>46</v>
      </c>
      <c r="E5" s="17" t="s">
        <v>161</v>
      </c>
      <c r="F5" s="20">
        <v>1212</v>
      </c>
      <c r="G5" s="21">
        <f t="shared" si="0"/>
        <v>14544</v>
      </c>
      <c r="H5" s="21">
        <f t="shared" si="1"/>
        <v>808</v>
      </c>
      <c r="I5" s="21">
        <f t="shared" si="2"/>
        <v>300</v>
      </c>
      <c r="J5" s="29"/>
      <c r="K5" s="32">
        <v>271.33</v>
      </c>
      <c r="L5" s="21">
        <f t="shared" si="3"/>
        <v>1379.33</v>
      </c>
      <c r="M5" s="5"/>
      <c r="N5" s="5"/>
      <c r="O5" s="5"/>
      <c r="P5" s="5"/>
      <c r="Q5" s="5"/>
      <c r="R5" s="5"/>
      <c r="S5" s="5"/>
      <c r="T5" s="5"/>
      <c r="U5" s="5"/>
    </row>
    <row r="6" spans="1:21" ht="28.5" customHeight="1" x14ac:dyDescent="0.25">
      <c r="A6" s="25">
        <f t="shared" si="4"/>
        <v>5</v>
      </c>
      <c r="B6" s="26" t="s">
        <v>46</v>
      </c>
      <c r="C6" s="16" t="s">
        <v>156</v>
      </c>
      <c r="D6" s="22">
        <v>37</v>
      </c>
      <c r="E6" s="17" t="s">
        <v>161</v>
      </c>
      <c r="F6" s="20">
        <v>1212</v>
      </c>
      <c r="G6" s="21">
        <f t="shared" si="0"/>
        <v>14544</v>
      </c>
      <c r="H6" s="21">
        <f t="shared" si="1"/>
        <v>808</v>
      </c>
      <c r="I6" s="21">
        <f t="shared" si="2"/>
        <v>300</v>
      </c>
      <c r="J6" s="29"/>
      <c r="K6" s="32"/>
      <c r="L6" s="21">
        <f t="shared" si="3"/>
        <v>1108</v>
      </c>
      <c r="M6" s="5"/>
      <c r="N6" s="5"/>
      <c r="O6" s="5"/>
      <c r="P6" s="5"/>
      <c r="Q6" s="5"/>
      <c r="R6" s="5"/>
      <c r="S6" s="5"/>
      <c r="T6" s="5"/>
      <c r="U6" s="5"/>
    </row>
    <row r="7" spans="1:21" ht="28.5" customHeight="1" x14ac:dyDescent="0.25">
      <c r="A7" s="25">
        <f t="shared" si="4"/>
        <v>6</v>
      </c>
      <c r="B7" s="26" t="s">
        <v>47</v>
      </c>
      <c r="C7" s="16" t="s">
        <v>156</v>
      </c>
      <c r="D7" s="22">
        <v>35</v>
      </c>
      <c r="E7" s="17" t="s">
        <v>162</v>
      </c>
      <c r="F7" s="20">
        <v>3854</v>
      </c>
      <c r="G7" s="21">
        <f t="shared" si="0"/>
        <v>46248</v>
      </c>
      <c r="H7" s="21">
        <f t="shared" si="1"/>
        <v>2569.3333333333335</v>
      </c>
      <c r="I7" s="21">
        <f t="shared" si="2"/>
        <v>300</v>
      </c>
      <c r="J7" s="29"/>
      <c r="K7" s="32"/>
      <c r="L7" s="21">
        <f t="shared" si="3"/>
        <v>2869.3333333333335</v>
      </c>
      <c r="M7" s="5"/>
      <c r="N7" s="5"/>
      <c r="O7" s="5"/>
      <c r="P7" s="5"/>
      <c r="Q7" s="5"/>
      <c r="R7" s="5"/>
      <c r="S7" s="5"/>
      <c r="T7" s="5"/>
      <c r="U7" s="5"/>
    </row>
    <row r="8" spans="1:21" ht="28.5" customHeight="1" x14ac:dyDescent="0.25">
      <c r="A8" s="25">
        <f t="shared" si="4"/>
        <v>7</v>
      </c>
      <c r="B8" s="26" t="s">
        <v>48</v>
      </c>
      <c r="C8" s="16" t="s">
        <v>157</v>
      </c>
      <c r="D8" s="22">
        <v>24</v>
      </c>
      <c r="E8" s="17" t="s">
        <v>163</v>
      </c>
      <c r="F8" s="20">
        <v>596</v>
      </c>
      <c r="G8" s="21">
        <f t="shared" si="0"/>
        <v>7152</v>
      </c>
      <c r="H8" s="21">
        <f t="shared" si="1"/>
        <v>397.33333333333331</v>
      </c>
      <c r="I8" s="21">
        <f t="shared" si="2"/>
        <v>300</v>
      </c>
      <c r="J8" s="29"/>
      <c r="K8" s="32"/>
      <c r="L8" s="21">
        <f t="shared" si="3"/>
        <v>697.33333333333326</v>
      </c>
      <c r="M8" s="5"/>
      <c r="N8" s="5"/>
      <c r="O8" s="5"/>
      <c r="P8" s="5"/>
      <c r="Q8" s="5"/>
      <c r="R8" s="5"/>
      <c r="S8" s="5"/>
      <c r="T8" s="5"/>
      <c r="U8" s="5"/>
    </row>
    <row r="9" spans="1:21" ht="28.5" customHeight="1" x14ac:dyDescent="0.25">
      <c r="A9" s="25">
        <f t="shared" si="4"/>
        <v>8</v>
      </c>
      <c r="B9" s="26" t="s">
        <v>49</v>
      </c>
      <c r="C9" s="16" t="s">
        <v>156</v>
      </c>
      <c r="D9" s="22">
        <v>145</v>
      </c>
      <c r="E9" s="17" t="s">
        <v>159</v>
      </c>
      <c r="F9" s="20">
        <v>2368</v>
      </c>
      <c r="G9" s="21">
        <f t="shared" si="0"/>
        <v>28416</v>
      </c>
      <c r="H9" s="21">
        <f t="shared" si="1"/>
        <v>1578.6666666666667</v>
      </c>
      <c r="I9" s="21">
        <f t="shared" si="2"/>
        <v>300</v>
      </c>
      <c r="J9" s="29"/>
      <c r="K9" s="32"/>
      <c r="L9" s="21">
        <f t="shared" si="3"/>
        <v>1878.6666666666667</v>
      </c>
      <c r="M9" s="5"/>
      <c r="N9" s="5"/>
      <c r="O9" s="5"/>
      <c r="P9" s="5"/>
      <c r="Q9" s="5"/>
      <c r="R9" s="5"/>
      <c r="S9" s="5"/>
      <c r="T9" s="5"/>
      <c r="U9" s="5"/>
    </row>
    <row r="10" spans="1:21" ht="28.5" customHeight="1" x14ac:dyDescent="0.25">
      <c r="A10" s="25">
        <f t="shared" si="4"/>
        <v>9</v>
      </c>
      <c r="B10" s="26" t="s">
        <v>50</v>
      </c>
      <c r="C10" s="16" t="s">
        <v>156</v>
      </c>
      <c r="D10" s="22">
        <v>63</v>
      </c>
      <c r="E10" s="17" t="s">
        <v>161</v>
      </c>
      <c r="F10" s="20">
        <v>1212</v>
      </c>
      <c r="G10" s="21">
        <f t="shared" si="0"/>
        <v>14544</v>
      </c>
      <c r="H10" s="21">
        <f t="shared" si="1"/>
        <v>808</v>
      </c>
      <c r="I10" s="21">
        <f t="shared" si="2"/>
        <v>300</v>
      </c>
      <c r="J10" s="29"/>
      <c r="K10" s="32">
        <v>1294.79</v>
      </c>
      <c r="L10" s="21">
        <f t="shared" si="3"/>
        <v>2402.79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28.5" customHeight="1" x14ac:dyDescent="0.25">
      <c r="A11" s="25">
        <f t="shared" si="4"/>
        <v>10</v>
      </c>
      <c r="B11" s="26" t="s">
        <v>51</v>
      </c>
      <c r="C11" s="16" t="s">
        <v>156</v>
      </c>
      <c r="D11" s="22">
        <v>40</v>
      </c>
      <c r="E11" s="17" t="s">
        <v>164</v>
      </c>
      <c r="F11" s="20">
        <v>3247</v>
      </c>
      <c r="G11" s="21">
        <f t="shared" si="0"/>
        <v>38964</v>
      </c>
      <c r="H11" s="21">
        <f t="shared" si="1"/>
        <v>2164.6666666666665</v>
      </c>
      <c r="I11" s="21">
        <f t="shared" si="2"/>
        <v>300</v>
      </c>
      <c r="J11" s="29"/>
      <c r="K11" s="32">
        <v>101.16</v>
      </c>
      <c r="L11" s="21">
        <f t="shared" si="3"/>
        <v>2565.8266666666664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28.5" customHeight="1" x14ac:dyDescent="0.25">
      <c r="A12" s="25">
        <f t="shared" si="4"/>
        <v>11</v>
      </c>
      <c r="B12" s="26" t="s">
        <v>52</v>
      </c>
      <c r="C12" s="16" t="s">
        <v>156</v>
      </c>
      <c r="D12" s="22">
        <v>18</v>
      </c>
      <c r="E12" s="17" t="s">
        <v>161</v>
      </c>
      <c r="F12" s="20">
        <v>1212</v>
      </c>
      <c r="G12" s="21">
        <f t="shared" si="0"/>
        <v>14544</v>
      </c>
      <c r="H12" s="21">
        <f t="shared" si="1"/>
        <v>808</v>
      </c>
      <c r="I12" s="21">
        <f t="shared" si="2"/>
        <v>300</v>
      </c>
      <c r="J12" s="29"/>
      <c r="K12" s="32"/>
      <c r="L12" s="21">
        <f t="shared" si="3"/>
        <v>1108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28.5" customHeight="1" x14ac:dyDescent="0.25">
      <c r="A13" s="25">
        <f t="shared" si="4"/>
        <v>12</v>
      </c>
      <c r="B13" s="26" t="s">
        <v>53</v>
      </c>
      <c r="C13" s="16" t="s">
        <v>156</v>
      </c>
      <c r="D13" s="22">
        <v>33</v>
      </c>
      <c r="E13" s="17" t="s">
        <v>161</v>
      </c>
      <c r="F13" s="20">
        <v>1212</v>
      </c>
      <c r="G13" s="21">
        <f t="shared" si="0"/>
        <v>14544</v>
      </c>
      <c r="H13" s="21">
        <f t="shared" si="1"/>
        <v>808</v>
      </c>
      <c r="I13" s="21">
        <f t="shared" si="2"/>
        <v>300</v>
      </c>
      <c r="J13" s="29"/>
      <c r="K13" s="31"/>
      <c r="L13" s="21">
        <f t="shared" si="3"/>
        <v>1108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28.5" customHeight="1" x14ac:dyDescent="0.25">
      <c r="A14" s="25">
        <f t="shared" si="4"/>
        <v>13</v>
      </c>
      <c r="B14" s="26" t="s">
        <v>52</v>
      </c>
      <c r="C14" s="16" t="s">
        <v>156</v>
      </c>
      <c r="D14" s="22">
        <v>84</v>
      </c>
      <c r="E14" s="17" t="s">
        <v>161</v>
      </c>
      <c r="F14" s="20">
        <v>1212</v>
      </c>
      <c r="G14" s="21">
        <f t="shared" si="0"/>
        <v>14544</v>
      </c>
      <c r="H14" s="21">
        <f t="shared" si="1"/>
        <v>808</v>
      </c>
      <c r="I14" s="21">
        <f t="shared" si="2"/>
        <v>300</v>
      </c>
      <c r="J14" s="29"/>
      <c r="K14" s="31"/>
      <c r="L14" s="21">
        <f t="shared" si="3"/>
        <v>1108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28.5" customHeight="1" x14ac:dyDescent="0.25">
      <c r="A15" s="25">
        <f t="shared" si="4"/>
        <v>14</v>
      </c>
      <c r="B15" s="26" t="s">
        <v>54</v>
      </c>
      <c r="C15" s="16" t="s">
        <v>156</v>
      </c>
      <c r="D15" s="22">
        <v>47</v>
      </c>
      <c r="E15" s="17" t="s">
        <v>160</v>
      </c>
      <c r="F15" s="20">
        <v>1676</v>
      </c>
      <c r="G15" s="21">
        <f t="shared" si="0"/>
        <v>20112</v>
      </c>
      <c r="H15" s="21">
        <f t="shared" si="1"/>
        <v>1117.3333333333333</v>
      </c>
      <c r="I15" s="21">
        <f t="shared" si="2"/>
        <v>300</v>
      </c>
      <c r="J15" s="29"/>
      <c r="K15" s="24"/>
      <c r="L15" s="21">
        <f t="shared" si="3"/>
        <v>1417.3333333333333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28.5" customHeight="1" x14ac:dyDescent="0.25">
      <c r="A16" s="25">
        <f t="shared" si="4"/>
        <v>15</v>
      </c>
      <c r="B16" s="26" t="s">
        <v>55</v>
      </c>
      <c r="C16" s="16" t="s">
        <v>156</v>
      </c>
      <c r="D16" s="22">
        <v>2</v>
      </c>
      <c r="E16" s="18">
        <v>10</v>
      </c>
      <c r="F16" s="20">
        <v>1086</v>
      </c>
      <c r="G16" s="21">
        <f t="shared" si="0"/>
        <v>13032</v>
      </c>
      <c r="H16" s="21">
        <f t="shared" si="1"/>
        <v>724</v>
      </c>
      <c r="I16" s="21">
        <f t="shared" si="2"/>
        <v>300</v>
      </c>
      <c r="J16" s="29"/>
      <c r="K16" s="24"/>
      <c r="L16" s="21">
        <f t="shared" si="3"/>
        <v>1024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28.5" customHeight="1" x14ac:dyDescent="0.25">
      <c r="A17" s="25">
        <f t="shared" si="4"/>
        <v>16</v>
      </c>
      <c r="B17" s="26" t="s">
        <v>56</v>
      </c>
      <c r="C17" s="16" t="s">
        <v>156</v>
      </c>
      <c r="D17" s="22">
        <v>4</v>
      </c>
      <c r="E17" s="19">
        <v>7</v>
      </c>
      <c r="F17" s="20">
        <v>817</v>
      </c>
      <c r="G17" s="21">
        <f t="shared" si="0"/>
        <v>9804</v>
      </c>
      <c r="H17" s="21">
        <f t="shared" si="1"/>
        <v>544.66666666666663</v>
      </c>
      <c r="I17" s="21">
        <f t="shared" si="2"/>
        <v>300</v>
      </c>
      <c r="J17" s="21"/>
      <c r="K17" s="31">
        <v>1912.9</v>
      </c>
      <c r="L17" s="21">
        <f t="shared" si="3"/>
        <v>2757.5666666666666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28.5" customHeight="1" x14ac:dyDescent="0.25">
      <c r="A18" s="25">
        <f t="shared" si="4"/>
        <v>17</v>
      </c>
      <c r="B18" s="26" t="s">
        <v>57</v>
      </c>
      <c r="C18" s="16" t="s">
        <v>156</v>
      </c>
      <c r="D18" s="22">
        <v>53</v>
      </c>
      <c r="E18" s="17" t="s">
        <v>160</v>
      </c>
      <c r="F18" s="20">
        <v>1676</v>
      </c>
      <c r="G18" s="21">
        <f t="shared" si="0"/>
        <v>20112</v>
      </c>
      <c r="H18" s="21">
        <f t="shared" si="1"/>
        <v>1117.3333333333333</v>
      </c>
      <c r="I18" s="21">
        <f t="shared" si="2"/>
        <v>300</v>
      </c>
      <c r="J18" s="21">
        <v>57.32</v>
      </c>
      <c r="K18" s="21">
        <v>736.66</v>
      </c>
      <c r="L18" s="21">
        <f t="shared" si="3"/>
        <v>2211.313333333333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28.5" customHeight="1" x14ac:dyDescent="0.25">
      <c r="A19" s="25">
        <f t="shared" si="4"/>
        <v>18</v>
      </c>
      <c r="B19" s="26" t="s">
        <v>58</v>
      </c>
      <c r="C19" s="16" t="s">
        <v>156</v>
      </c>
      <c r="D19" s="22">
        <v>24</v>
      </c>
      <c r="E19" s="17" t="s">
        <v>158</v>
      </c>
      <c r="F19" s="20">
        <v>817</v>
      </c>
      <c r="G19" s="21">
        <f t="shared" si="0"/>
        <v>9804</v>
      </c>
      <c r="H19" s="21">
        <f t="shared" si="1"/>
        <v>544.66666666666663</v>
      </c>
      <c r="I19" s="21">
        <f t="shared" si="2"/>
        <v>300</v>
      </c>
      <c r="J19" s="21">
        <v>19.239999999999998</v>
      </c>
      <c r="K19" s="21"/>
      <c r="L19" s="21">
        <f t="shared" si="3"/>
        <v>863.90666666666664</v>
      </c>
      <c r="M19" s="5"/>
      <c r="N19" s="5"/>
      <c r="O19" s="5"/>
      <c r="P19" s="5"/>
      <c r="Q19" s="5"/>
      <c r="R19" s="5"/>
      <c r="S19" s="5"/>
      <c r="T19" s="5"/>
      <c r="U19" s="5"/>
    </row>
    <row r="20" spans="1:21" ht="28.5" customHeight="1" x14ac:dyDescent="0.25">
      <c r="A20" s="25">
        <f t="shared" si="4"/>
        <v>19</v>
      </c>
      <c r="B20" s="26" t="s">
        <v>59</v>
      </c>
      <c r="C20" s="16" t="s">
        <v>157</v>
      </c>
      <c r="D20" s="22">
        <v>19</v>
      </c>
      <c r="E20" s="17" t="s">
        <v>165</v>
      </c>
      <c r="F20" s="20">
        <v>561</v>
      </c>
      <c r="G20" s="21">
        <f t="shared" si="0"/>
        <v>6732</v>
      </c>
      <c r="H20" s="21">
        <f t="shared" si="1"/>
        <v>374</v>
      </c>
      <c r="I20" s="21">
        <f t="shared" si="2"/>
        <v>300</v>
      </c>
      <c r="J20" s="21">
        <v>135.72</v>
      </c>
      <c r="K20" s="21"/>
      <c r="L20" s="21">
        <f t="shared" si="3"/>
        <v>809.72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28.5" customHeight="1" x14ac:dyDescent="0.25">
      <c r="A21" s="25">
        <f t="shared" si="4"/>
        <v>20</v>
      </c>
      <c r="B21" s="26" t="s">
        <v>60</v>
      </c>
      <c r="C21" s="16" t="s">
        <v>156</v>
      </c>
      <c r="D21" s="22">
        <v>51</v>
      </c>
      <c r="E21" s="17" t="s">
        <v>160</v>
      </c>
      <c r="F21" s="20">
        <v>1676</v>
      </c>
      <c r="G21" s="21">
        <f t="shared" si="0"/>
        <v>20112</v>
      </c>
      <c r="H21" s="21">
        <f t="shared" si="1"/>
        <v>1117.3333333333333</v>
      </c>
      <c r="I21" s="21">
        <f t="shared" si="2"/>
        <v>300</v>
      </c>
      <c r="J21" s="21"/>
      <c r="K21" s="21"/>
      <c r="L21" s="21">
        <f t="shared" si="3"/>
        <v>1417.3333333333333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28.5" customHeight="1" x14ac:dyDescent="0.25">
      <c r="A22" s="25">
        <f t="shared" si="4"/>
        <v>21</v>
      </c>
      <c r="B22" s="26" t="s">
        <v>48</v>
      </c>
      <c r="C22" s="16" t="s">
        <v>157</v>
      </c>
      <c r="D22" s="22">
        <v>1</v>
      </c>
      <c r="E22" s="17" t="s">
        <v>163</v>
      </c>
      <c r="F22" s="20">
        <v>596</v>
      </c>
      <c r="G22" s="21">
        <f t="shared" si="0"/>
        <v>7152</v>
      </c>
      <c r="H22" s="21">
        <f t="shared" si="1"/>
        <v>397.33333333333331</v>
      </c>
      <c r="I22" s="21">
        <f t="shared" si="2"/>
        <v>300</v>
      </c>
      <c r="J22" s="21"/>
      <c r="K22" s="21"/>
      <c r="L22" s="21">
        <f t="shared" si="3"/>
        <v>697.33333333333326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28.5" customHeight="1" x14ac:dyDescent="0.25">
      <c r="A23" s="25">
        <f t="shared" si="4"/>
        <v>22</v>
      </c>
      <c r="B23" s="26" t="s">
        <v>61</v>
      </c>
      <c r="C23" s="16" t="s">
        <v>156</v>
      </c>
      <c r="D23" s="22">
        <v>31</v>
      </c>
      <c r="E23" s="17" t="s">
        <v>162</v>
      </c>
      <c r="F23" s="20">
        <v>733</v>
      </c>
      <c r="G23" s="21">
        <f t="shared" si="0"/>
        <v>8796</v>
      </c>
      <c r="H23" s="21">
        <f t="shared" si="1"/>
        <v>488.66666666666669</v>
      </c>
      <c r="I23" s="21">
        <f t="shared" si="2"/>
        <v>300</v>
      </c>
      <c r="J23" s="21">
        <v>610</v>
      </c>
      <c r="K23" s="21"/>
      <c r="L23" s="21">
        <f t="shared" si="3"/>
        <v>1398.6666666666667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28.5" customHeight="1" x14ac:dyDescent="0.25">
      <c r="A24" s="25">
        <f t="shared" si="4"/>
        <v>23</v>
      </c>
      <c r="B24" s="26" t="s">
        <v>62</v>
      </c>
      <c r="C24" s="16" t="s">
        <v>156</v>
      </c>
      <c r="D24" s="22">
        <v>9</v>
      </c>
      <c r="E24" s="17" t="s">
        <v>166</v>
      </c>
      <c r="F24" s="20">
        <v>622</v>
      </c>
      <c r="G24" s="21">
        <f t="shared" si="0"/>
        <v>7464</v>
      </c>
      <c r="H24" s="21">
        <f t="shared" si="1"/>
        <v>414.66666666666669</v>
      </c>
      <c r="I24" s="21">
        <f t="shared" si="2"/>
        <v>300</v>
      </c>
      <c r="J24" s="21"/>
      <c r="K24" s="21"/>
      <c r="L24" s="21">
        <f t="shared" si="3"/>
        <v>714.66666666666674</v>
      </c>
      <c r="M24" s="5"/>
      <c r="N24" s="5"/>
      <c r="O24" s="5"/>
      <c r="P24" s="5"/>
      <c r="Q24" s="5"/>
      <c r="R24" s="5"/>
      <c r="S24" s="5"/>
      <c r="T24" s="5"/>
      <c r="U24" s="5"/>
    </row>
    <row r="25" spans="1:21" ht="28.5" customHeight="1" x14ac:dyDescent="0.25">
      <c r="A25" s="25">
        <f t="shared" si="4"/>
        <v>24</v>
      </c>
      <c r="B25" s="26" t="s">
        <v>63</v>
      </c>
      <c r="C25" s="16" t="s">
        <v>156</v>
      </c>
      <c r="D25" s="22">
        <v>22</v>
      </c>
      <c r="E25" s="19" t="s">
        <v>167</v>
      </c>
      <c r="F25" s="20">
        <v>901</v>
      </c>
      <c r="G25" s="21">
        <f t="shared" si="0"/>
        <v>10812</v>
      </c>
      <c r="H25" s="21">
        <f t="shared" si="1"/>
        <v>600.66666666666663</v>
      </c>
      <c r="I25" s="21">
        <f t="shared" si="2"/>
        <v>300</v>
      </c>
      <c r="J25" s="21"/>
      <c r="K25" s="21"/>
      <c r="L25" s="21">
        <f t="shared" si="3"/>
        <v>900.66666666666663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28.5" customHeight="1" x14ac:dyDescent="0.25">
      <c r="A26" s="25">
        <f t="shared" si="4"/>
        <v>25</v>
      </c>
      <c r="B26" s="26" t="s">
        <v>64</v>
      </c>
      <c r="C26" s="16" t="s">
        <v>156</v>
      </c>
      <c r="D26" s="22">
        <v>99</v>
      </c>
      <c r="E26" s="17" t="s">
        <v>162</v>
      </c>
      <c r="F26" s="20">
        <v>733</v>
      </c>
      <c r="G26" s="21">
        <f t="shared" si="0"/>
        <v>8796</v>
      </c>
      <c r="H26" s="21">
        <f t="shared" si="1"/>
        <v>488.66666666666669</v>
      </c>
      <c r="I26" s="21">
        <f t="shared" si="2"/>
        <v>300</v>
      </c>
      <c r="J26" s="21">
        <v>62.35</v>
      </c>
      <c r="K26" s="21"/>
      <c r="L26" s="21">
        <f t="shared" si="3"/>
        <v>851.01666666666677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28.5" customHeight="1" x14ac:dyDescent="0.25">
      <c r="A27" s="25">
        <f t="shared" si="4"/>
        <v>26</v>
      </c>
      <c r="B27" s="26" t="s">
        <v>65</v>
      </c>
      <c r="C27" s="16" t="s">
        <v>156</v>
      </c>
      <c r="D27" s="22">
        <v>67</v>
      </c>
      <c r="E27" s="17" t="s">
        <v>158</v>
      </c>
      <c r="F27" s="20">
        <v>817</v>
      </c>
      <c r="G27" s="21">
        <f t="shared" si="0"/>
        <v>9804</v>
      </c>
      <c r="H27" s="21">
        <f t="shared" si="1"/>
        <v>544.66666666666663</v>
      </c>
      <c r="I27" s="21">
        <f t="shared" si="2"/>
        <v>300</v>
      </c>
      <c r="J27" s="21"/>
      <c r="K27" s="21"/>
      <c r="L27" s="21">
        <f t="shared" si="3"/>
        <v>844.66666666666663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ht="28.5" customHeight="1" x14ac:dyDescent="0.25">
      <c r="A28" s="25">
        <f t="shared" si="4"/>
        <v>27</v>
      </c>
      <c r="B28" s="26" t="s">
        <v>66</v>
      </c>
      <c r="C28" s="16" t="s">
        <v>156</v>
      </c>
      <c r="D28" s="22">
        <v>170</v>
      </c>
      <c r="E28" s="17" t="s">
        <v>162</v>
      </c>
      <c r="F28" s="20">
        <v>3854</v>
      </c>
      <c r="G28" s="21">
        <f t="shared" si="0"/>
        <v>46248</v>
      </c>
      <c r="H28" s="21">
        <f t="shared" si="1"/>
        <v>2569.3333333333335</v>
      </c>
      <c r="I28" s="21">
        <f t="shared" si="2"/>
        <v>300</v>
      </c>
      <c r="J28" s="21"/>
      <c r="K28" s="21"/>
      <c r="L28" s="21">
        <f t="shared" si="3"/>
        <v>2869.3333333333335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28.5" customHeight="1" x14ac:dyDescent="0.25">
      <c r="A29" s="25">
        <f t="shared" si="4"/>
        <v>28</v>
      </c>
      <c r="B29" s="26" t="s">
        <v>67</v>
      </c>
      <c r="C29" s="16" t="s">
        <v>156</v>
      </c>
      <c r="D29" s="22">
        <v>34</v>
      </c>
      <c r="E29" s="17" t="s">
        <v>158</v>
      </c>
      <c r="F29" s="20">
        <v>817</v>
      </c>
      <c r="G29" s="21">
        <f t="shared" si="0"/>
        <v>9804</v>
      </c>
      <c r="H29" s="21">
        <f t="shared" si="1"/>
        <v>544.66666666666663</v>
      </c>
      <c r="I29" s="21">
        <f t="shared" si="2"/>
        <v>300</v>
      </c>
      <c r="J29" s="21"/>
      <c r="K29" s="21"/>
      <c r="L29" s="21">
        <f t="shared" si="3"/>
        <v>844.66666666666663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28.5" customHeight="1" x14ac:dyDescent="0.25">
      <c r="A30" s="25">
        <f t="shared" si="4"/>
        <v>29</v>
      </c>
      <c r="B30" s="26" t="s">
        <v>68</v>
      </c>
      <c r="C30" s="16" t="s">
        <v>156</v>
      </c>
      <c r="D30" s="22">
        <v>88</v>
      </c>
      <c r="E30" s="17" t="s">
        <v>161</v>
      </c>
      <c r="F30" s="20">
        <v>1212</v>
      </c>
      <c r="G30" s="21">
        <f t="shared" si="0"/>
        <v>14544</v>
      </c>
      <c r="H30" s="21">
        <f t="shared" si="1"/>
        <v>808</v>
      </c>
      <c r="I30" s="21">
        <f t="shared" si="2"/>
        <v>300</v>
      </c>
      <c r="J30" s="21">
        <v>98.46</v>
      </c>
      <c r="K30" s="21"/>
      <c r="L30" s="21">
        <f t="shared" si="3"/>
        <v>1206.46</v>
      </c>
      <c r="M30" s="5"/>
      <c r="N30" s="5"/>
      <c r="O30" s="5"/>
      <c r="P30" s="5"/>
      <c r="Q30" s="5"/>
      <c r="R30" s="5"/>
      <c r="S30" s="5"/>
      <c r="T30" s="5"/>
      <c r="U30" s="5"/>
    </row>
    <row r="31" spans="1:21" ht="28.5" customHeight="1" x14ac:dyDescent="0.25">
      <c r="A31" s="25">
        <f t="shared" si="4"/>
        <v>30</v>
      </c>
      <c r="B31" s="26" t="s">
        <v>57</v>
      </c>
      <c r="C31" s="16" t="s">
        <v>156</v>
      </c>
      <c r="D31" s="22">
        <v>54</v>
      </c>
      <c r="E31" s="17" t="s">
        <v>160</v>
      </c>
      <c r="F31" s="20">
        <v>1676</v>
      </c>
      <c r="G31" s="21">
        <f t="shared" si="0"/>
        <v>20112</v>
      </c>
      <c r="H31" s="21">
        <f t="shared" si="1"/>
        <v>1117.3333333333333</v>
      </c>
      <c r="I31" s="21">
        <f t="shared" si="2"/>
        <v>300</v>
      </c>
      <c r="J31" s="21">
        <v>165.81</v>
      </c>
      <c r="K31" s="21"/>
      <c r="L31" s="21">
        <f t="shared" si="3"/>
        <v>1583.1433333333332</v>
      </c>
      <c r="M31" s="5"/>
      <c r="N31" s="5"/>
      <c r="O31" s="5"/>
      <c r="P31" s="5"/>
      <c r="Q31" s="5"/>
      <c r="R31" s="5"/>
      <c r="S31" s="5"/>
      <c r="T31" s="5"/>
      <c r="U31" s="5"/>
    </row>
    <row r="32" spans="1:21" ht="28.5" customHeight="1" x14ac:dyDescent="0.25">
      <c r="A32" s="25">
        <f t="shared" si="4"/>
        <v>31</v>
      </c>
      <c r="B32" s="26" t="s">
        <v>69</v>
      </c>
      <c r="C32" s="16" t="s">
        <v>156</v>
      </c>
      <c r="D32" s="22">
        <v>76</v>
      </c>
      <c r="E32" s="17" t="s">
        <v>158</v>
      </c>
      <c r="F32" s="20">
        <v>817</v>
      </c>
      <c r="G32" s="21">
        <f t="shared" si="0"/>
        <v>9804</v>
      </c>
      <c r="H32" s="21">
        <f t="shared" si="1"/>
        <v>544.66666666666663</v>
      </c>
      <c r="I32" s="21">
        <f t="shared" si="2"/>
        <v>300</v>
      </c>
      <c r="J32" s="21"/>
      <c r="K32" s="21"/>
      <c r="L32" s="21">
        <f t="shared" si="3"/>
        <v>844.66666666666663</v>
      </c>
      <c r="M32" s="5"/>
      <c r="N32" s="5"/>
      <c r="O32" s="5"/>
      <c r="P32" s="5"/>
      <c r="Q32" s="5"/>
      <c r="R32" s="5"/>
      <c r="S32" s="5"/>
      <c r="T32" s="5"/>
      <c r="U32" s="5"/>
    </row>
    <row r="33" spans="1:21" ht="28.5" customHeight="1" x14ac:dyDescent="0.25">
      <c r="A33" s="25">
        <f t="shared" si="4"/>
        <v>32</v>
      </c>
      <c r="B33" s="26" t="s">
        <v>70</v>
      </c>
      <c r="C33" s="16" t="s">
        <v>157</v>
      </c>
      <c r="D33" s="22">
        <v>14</v>
      </c>
      <c r="E33" s="17" t="s">
        <v>165</v>
      </c>
      <c r="F33" s="20">
        <v>561</v>
      </c>
      <c r="G33" s="21">
        <f t="shared" si="0"/>
        <v>6732</v>
      </c>
      <c r="H33" s="21">
        <f t="shared" si="1"/>
        <v>374</v>
      </c>
      <c r="I33" s="21">
        <f t="shared" si="2"/>
        <v>300</v>
      </c>
      <c r="J33" s="21"/>
      <c r="K33" s="21"/>
      <c r="L33" s="21">
        <f t="shared" si="3"/>
        <v>674</v>
      </c>
      <c r="M33" s="5"/>
      <c r="N33" s="5"/>
      <c r="O33" s="5"/>
      <c r="P33" s="5"/>
      <c r="Q33" s="5"/>
      <c r="R33" s="5"/>
      <c r="S33" s="5"/>
      <c r="T33" s="5"/>
      <c r="U33" s="5"/>
    </row>
    <row r="34" spans="1:21" ht="28.5" customHeight="1" x14ac:dyDescent="0.25">
      <c r="A34" s="25">
        <f t="shared" si="4"/>
        <v>33</v>
      </c>
      <c r="B34" s="26" t="s">
        <v>71</v>
      </c>
      <c r="C34" s="16" t="s">
        <v>156</v>
      </c>
      <c r="D34" s="22">
        <v>140</v>
      </c>
      <c r="E34" s="17" t="s">
        <v>164</v>
      </c>
      <c r="F34" s="20">
        <v>3247</v>
      </c>
      <c r="G34" s="21">
        <f t="shared" si="0"/>
        <v>38964</v>
      </c>
      <c r="H34" s="21">
        <f t="shared" si="1"/>
        <v>2164.6666666666665</v>
      </c>
      <c r="I34" s="21">
        <f t="shared" si="2"/>
        <v>300</v>
      </c>
      <c r="J34" s="21"/>
      <c r="K34" s="21"/>
      <c r="L34" s="21">
        <f t="shared" si="3"/>
        <v>2464.6666666666665</v>
      </c>
      <c r="M34" s="5"/>
      <c r="N34" s="5"/>
      <c r="O34" s="5"/>
      <c r="P34" s="5"/>
      <c r="Q34" s="5"/>
      <c r="R34" s="5"/>
      <c r="S34" s="5"/>
      <c r="T34" s="5"/>
      <c r="U34" s="5"/>
    </row>
    <row r="35" spans="1:21" ht="28.5" customHeight="1" x14ac:dyDescent="0.25">
      <c r="A35" s="25">
        <f t="shared" si="4"/>
        <v>34</v>
      </c>
      <c r="B35" s="26" t="s">
        <v>72</v>
      </c>
      <c r="C35" s="16" t="s">
        <v>156</v>
      </c>
      <c r="D35" s="22">
        <v>1</v>
      </c>
      <c r="E35" s="17" t="s">
        <v>165</v>
      </c>
      <c r="F35" s="20">
        <v>2115</v>
      </c>
      <c r="G35" s="21">
        <f t="shared" si="0"/>
        <v>25380</v>
      </c>
      <c r="H35" s="21">
        <f t="shared" si="1"/>
        <v>1410</v>
      </c>
      <c r="I35" s="21">
        <f t="shared" si="2"/>
        <v>300</v>
      </c>
      <c r="J35" s="21"/>
      <c r="K35" s="21"/>
      <c r="L35" s="21">
        <f t="shared" si="3"/>
        <v>1710</v>
      </c>
      <c r="M35" s="5"/>
      <c r="N35" s="5"/>
      <c r="O35" s="5"/>
      <c r="P35" s="5"/>
      <c r="Q35" s="5"/>
      <c r="R35" s="5"/>
      <c r="S35" s="5"/>
      <c r="T35" s="5"/>
      <c r="U35" s="5"/>
    </row>
    <row r="36" spans="1:21" ht="28.5" customHeight="1" x14ac:dyDescent="0.25">
      <c r="A36" s="25">
        <f t="shared" si="4"/>
        <v>35</v>
      </c>
      <c r="B36" s="26" t="s">
        <v>73</v>
      </c>
      <c r="C36" s="16" t="s">
        <v>156</v>
      </c>
      <c r="D36" s="22">
        <v>96</v>
      </c>
      <c r="E36" s="17" t="s">
        <v>161</v>
      </c>
      <c r="F36" s="20">
        <v>1212</v>
      </c>
      <c r="G36" s="21">
        <f t="shared" si="0"/>
        <v>14544</v>
      </c>
      <c r="H36" s="21">
        <f t="shared" si="1"/>
        <v>808</v>
      </c>
      <c r="I36" s="21">
        <f t="shared" si="2"/>
        <v>300</v>
      </c>
      <c r="J36" s="21"/>
      <c r="K36" s="21"/>
      <c r="L36" s="21">
        <f t="shared" si="3"/>
        <v>1108</v>
      </c>
      <c r="M36" s="5"/>
      <c r="N36" s="5"/>
      <c r="O36" s="5"/>
      <c r="P36" s="5"/>
      <c r="Q36" s="5"/>
      <c r="R36" s="5"/>
      <c r="S36" s="5"/>
      <c r="T36" s="5"/>
      <c r="U36" s="5"/>
    </row>
    <row r="37" spans="1:21" ht="28.5" customHeight="1" x14ac:dyDescent="0.25">
      <c r="A37" s="25">
        <f t="shared" si="4"/>
        <v>36</v>
      </c>
      <c r="B37" s="26" t="s">
        <v>68</v>
      </c>
      <c r="C37" s="16" t="s">
        <v>156</v>
      </c>
      <c r="D37" s="22">
        <v>42</v>
      </c>
      <c r="E37" s="17" t="s">
        <v>161</v>
      </c>
      <c r="F37" s="20">
        <v>1212</v>
      </c>
      <c r="G37" s="21">
        <f t="shared" si="0"/>
        <v>14544</v>
      </c>
      <c r="H37" s="21">
        <f t="shared" si="1"/>
        <v>808</v>
      </c>
      <c r="I37" s="21">
        <f t="shared" si="2"/>
        <v>300</v>
      </c>
      <c r="J37" s="21"/>
      <c r="K37" s="21">
        <v>636.6</v>
      </c>
      <c r="L37" s="21">
        <f t="shared" si="3"/>
        <v>1744.6</v>
      </c>
      <c r="M37" s="5"/>
      <c r="N37" s="5"/>
      <c r="O37" s="5"/>
      <c r="P37" s="5"/>
      <c r="Q37" s="5"/>
      <c r="R37" s="5"/>
      <c r="S37" s="5"/>
      <c r="T37" s="5"/>
      <c r="U37" s="5"/>
    </row>
    <row r="38" spans="1:21" ht="28.5" customHeight="1" x14ac:dyDescent="0.25">
      <c r="A38" s="25">
        <f t="shared" si="4"/>
        <v>37</v>
      </c>
      <c r="B38" s="26" t="s">
        <v>74</v>
      </c>
      <c r="C38" s="16" t="s">
        <v>156</v>
      </c>
      <c r="D38" s="22">
        <v>165</v>
      </c>
      <c r="E38" s="17" t="s">
        <v>164</v>
      </c>
      <c r="F38" s="20">
        <v>3247</v>
      </c>
      <c r="G38" s="21">
        <f t="shared" si="0"/>
        <v>38964</v>
      </c>
      <c r="H38" s="21">
        <f t="shared" si="1"/>
        <v>2164.6666666666665</v>
      </c>
      <c r="I38" s="21">
        <f t="shared" si="2"/>
        <v>300</v>
      </c>
      <c r="J38" s="21"/>
      <c r="K38" s="21"/>
      <c r="L38" s="21">
        <f t="shared" si="3"/>
        <v>2464.6666666666665</v>
      </c>
      <c r="M38" s="5"/>
      <c r="N38" s="5"/>
      <c r="O38" s="5"/>
      <c r="P38" s="5"/>
      <c r="Q38" s="5"/>
      <c r="R38" s="5"/>
      <c r="S38" s="5"/>
      <c r="T38" s="5"/>
      <c r="U38" s="5"/>
    </row>
    <row r="39" spans="1:21" ht="28.5" customHeight="1" x14ac:dyDescent="0.25">
      <c r="A39" s="25">
        <f t="shared" si="4"/>
        <v>38</v>
      </c>
      <c r="B39" s="26" t="s">
        <v>75</v>
      </c>
      <c r="C39" s="16" t="s">
        <v>156</v>
      </c>
      <c r="D39" s="22">
        <v>26</v>
      </c>
      <c r="E39" s="17" t="s">
        <v>161</v>
      </c>
      <c r="F39" s="20">
        <v>1212</v>
      </c>
      <c r="G39" s="21">
        <f t="shared" si="0"/>
        <v>14544</v>
      </c>
      <c r="H39" s="21">
        <f t="shared" si="1"/>
        <v>808</v>
      </c>
      <c r="I39" s="21">
        <f t="shared" si="2"/>
        <v>300</v>
      </c>
      <c r="J39" s="21">
        <v>49.59</v>
      </c>
      <c r="K39" s="21"/>
      <c r="L39" s="21">
        <f t="shared" si="3"/>
        <v>1157.5899999999999</v>
      </c>
      <c r="M39" s="5"/>
      <c r="N39" s="5"/>
      <c r="O39" s="5"/>
      <c r="P39" s="5"/>
      <c r="Q39" s="5"/>
      <c r="R39" s="5"/>
      <c r="S39" s="5"/>
      <c r="T39" s="5"/>
      <c r="U39" s="5"/>
    </row>
    <row r="40" spans="1:21" ht="28.5" customHeight="1" x14ac:dyDescent="0.25">
      <c r="A40" s="25">
        <f t="shared" si="4"/>
        <v>39</v>
      </c>
      <c r="B40" s="26" t="s">
        <v>76</v>
      </c>
      <c r="C40" s="16" t="s">
        <v>156</v>
      </c>
      <c r="D40" s="22">
        <v>90</v>
      </c>
      <c r="E40" s="17" t="s">
        <v>164</v>
      </c>
      <c r="F40" s="20">
        <v>3247</v>
      </c>
      <c r="G40" s="21">
        <f t="shared" si="0"/>
        <v>38964</v>
      </c>
      <c r="H40" s="21">
        <f t="shared" si="1"/>
        <v>2164.6666666666665</v>
      </c>
      <c r="I40" s="21">
        <f t="shared" si="2"/>
        <v>300</v>
      </c>
      <c r="J40" s="21"/>
      <c r="K40" s="21"/>
      <c r="L40" s="21">
        <f t="shared" si="3"/>
        <v>2464.6666666666665</v>
      </c>
      <c r="M40" s="5"/>
      <c r="N40" s="5"/>
      <c r="O40" s="5"/>
      <c r="P40" s="5"/>
      <c r="Q40" s="5"/>
      <c r="R40" s="5"/>
      <c r="S40" s="5"/>
      <c r="T40" s="5"/>
      <c r="U40" s="5"/>
    </row>
    <row r="41" spans="1:21" ht="28.5" customHeight="1" x14ac:dyDescent="0.25">
      <c r="A41" s="25">
        <f t="shared" si="4"/>
        <v>40</v>
      </c>
      <c r="B41" s="26" t="s">
        <v>77</v>
      </c>
      <c r="C41" s="16" t="s">
        <v>156</v>
      </c>
      <c r="D41" s="22">
        <v>83</v>
      </c>
      <c r="E41" s="17" t="s">
        <v>160</v>
      </c>
      <c r="F41" s="20">
        <v>1676</v>
      </c>
      <c r="G41" s="21">
        <f t="shared" si="0"/>
        <v>20112</v>
      </c>
      <c r="H41" s="21">
        <f t="shared" si="1"/>
        <v>1117.3333333333333</v>
      </c>
      <c r="I41" s="21">
        <f t="shared" si="2"/>
        <v>300</v>
      </c>
      <c r="J41" s="21"/>
      <c r="K41" s="21">
        <v>157.1</v>
      </c>
      <c r="L41" s="21">
        <f t="shared" si="3"/>
        <v>1574.4333333333332</v>
      </c>
      <c r="M41" s="5"/>
      <c r="N41" s="5"/>
      <c r="O41" s="5"/>
      <c r="P41" s="5"/>
      <c r="Q41" s="5"/>
      <c r="R41" s="5"/>
      <c r="S41" s="5"/>
      <c r="T41" s="5"/>
      <c r="U41" s="5"/>
    </row>
    <row r="42" spans="1:21" ht="28.5" customHeight="1" x14ac:dyDescent="0.25">
      <c r="A42" s="25">
        <f t="shared" si="4"/>
        <v>41</v>
      </c>
      <c r="B42" s="26" t="s">
        <v>78</v>
      </c>
      <c r="C42" s="16" t="s">
        <v>156</v>
      </c>
      <c r="D42" s="22">
        <v>45</v>
      </c>
      <c r="E42" s="17" t="s">
        <v>162</v>
      </c>
      <c r="F42" s="20">
        <v>3854</v>
      </c>
      <c r="G42" s="21">
        <f t="shared" si="0"/>
        <v>46248</v>
      </c>
      <c r="H42" s="21">
        <f t="shared" si="1"/>
        <v>2569.3333333333335</v>
      </c>
      <c r="I42" s="21">
        <f t="shared" si="2"/>
        <v>300</v>
      </c>
      <c r="J42" s="21"/>
      <c r="K42" s="21"/>
      <c r="L42" s="21">
        <f t="shared" si="3"/>
        <v>2869.3333333333335</v>
      </c>
      <c r="M42" s="5"/>
      <c r="N42" s="5"/>
      <c r="O42" s="5"/>
      <c r="P42" s="5"/>
      <c r="Q42" s="5"/>
      <c r="R42" s="5"/>
      <c r="S42" s="5"/>
      <c r="T42" s="5"/>
      <c r="U42" s="5"/>
    </row>
    <row r="43" spans="1:21" ht="28.5" customHeight="1" x14ac:dyDescent="0.25">
      <c r="A43" s="25">
        <f t="shared" si="4"/>
        <v>42</v>
      </c>
      <c r="B43" s="26" t="s">
        <v>79</v>
      </c>
      <c r="C43" s="16" t="s">
        <v>156</v>
      </c>
      <c r="D43" s="22">
        <v>66</v>
      </c>
      <c r="E43" s="17" t="s">
        <v>158</v>
      </c>
      <c r="F43" s="20">
        <v>817</v>
      </c>
      <c r="G43" s="21">
        <f t="shared" si="0"/>
        <v>9804</v>
      </c>
      <c r="H43" s="21">
        <f t="shared" si="1"/>
        <v>544.66666666666663</v>
      </c>
      <c r="I43" s="21">
        <f t="shared" si="2"/>
        <v>300</v>
      </c>
      <c r="J43" s="21"/>
      <c r="K43" s="21"/>
      <c r="L43" s="21">
        <f t="shared" si="3"/>
        <v>844.66666666666663</v>
      </c>
      <c r="M43" s="5"/>
      <c r="N43" s="5"/>
      <c r="O43" s="5"/>
      <c r="P43" s="5"/>
      <c r="Q43" s="5"/>
      <c r="R43" s="5"/>
      <c r="S43" s="5"/>
      <c r="T43" s="5"/>
      <c r="U43" s="5"/>
    </row>
    <row r="44" spans="1:21" ht="28.5" customHeight="1" x14ac:dyDescent="0.25">
      <c r="A44" s="25">
        <f t="shared" si="4"/>
        <v>43</v>
      </c>
      <c r="B44" s="26" t="s">
        <v>80</v>
      </c>
      <c r="C44" s="16" t="s">
        <v>156</v>
      </c>
      <c r="D44" s="22">
        <v>20</v>
      </c>
      <c r="E44" s="17" t="s">
        <v>162</v>
      </c>
      <c r="F44" s="20">
        <v>3854</v>
      </c>
      <c r="G44" s="21">
        <f t="shared" si="0"/>
        <v>46248</v>
      </c>
      <c r="H44" s="21">
        <f t="shared" si="1"/>
        <v>2569.3333333333335</v>
      </c>
      <c r="I44" s="21">
        <f t="shared" si="2"/>
        <v>300</v>
      </c>
      <c r="J44" s="21"/>
      <c r="K44" s="21"/>
      <c r="L44" s="21">
        <f t="shared" si="3"/>
        <v>2869.3333333333335</v>
      </c>
      <c r="M44" s="5"/>
      <c r="N44" s="5"/>
      <c r="O44" s="5"/>
      <c r="P44" s="5"/>
      <c r="Q44" s="5"/>
      <c r="R44" s="5"/>
      <c r="S44" s="5"/>
      <c r="T44" s="5"/>
      <c r="U44" s="5"/>
    </row>
    <row r="45" spans="1:21" ht="28.5" customHeight="1" x14ac:dyDescent="0.25">
      <c r="A45" s="25">
        <f t="shared" si="4"/>
        <v>44</v>
      </c>
      <c r="B45" s="26" t="s">
        <v>81</v>
      </c>
      <c r="C45" s="16" t="s">
        <v>156</v>
      </c>
      <c r="D45" s="22" t="s">
        <v>170</v>
      </c>
      <c r="E45" s="18">
        <v>3</v>
      </c>
      <c r="F45" s="20">
        <v>2418</v>
      </c>
      <c r="G45" s="21">
        <f t="shared" si="0"/>
        <v>29016</v>
      </c>
      <c r="H45" s="21">
        <f t="shared" si="1"/>
        <v>1612</v>
      </c>
      <c r="I45" s="21">
        <f t="shared" si="2"/>
        <v>300</v>
      </c>
      <c r="J45" s="21"/>
      <c r="K45" s="21"/>
      <c r="L45" s="21">
        <f t="shared" si="3"/>
        <v>1912</v>
      </c>
      <c r="M45" s="5"/>
      <c r="N45" s="5"/>
      <c r="O45" s="5"/>
      <c r="P45" s="5"/>
      <c r="Q45" s="5"/>
      <c r="R45" s="5"/>
      <c r="S45" s="5"/>
      <c r="T45" s="5"/>
      <c r="U45" s="5"/>
    </row>
    <row r="46" spans="1:21" ht="28.5" customHeight="1" x14ac:dyDescent="0.25">
      <c r="A46" s="25">
        <f t="shared" si="4"/>
        <v>45</v>
      </c>
      <c r="B46" s="26" t="s">
        <v>82</v>
      </c>
      <c r="C46" s="16" t="s">
        <v>156</v>
      </c>
      <c r="D46" s="22">
        <v>29</v>
      </c>
      <c r="E46" s="17" t="s">
        <v>164</v>
      </c>
      <c r="F46" s="20">
        <v>675</v>
      </c>
      <c r="G46" s="21">
        <f t="shared" si="0"/>
        <v>8100</v>
      </c>
      <c r="H46" s="21">
        <f t="shared" si="1"/>
        <v>450</v>
      </c>
      <c r="I46" s="21">
        <f t="shared" si="2"/>
        <v>300</v>
      </c>
      <c r="J46" s="21"/>
      <c r="K46" s="21"/>
      <c r="L46" s="21">
        <f t="shared" si="3"/>
        <v>750</v>
      </c>
      <c r="M46" s="5"/>
      <c r="N46" s="5"/>
      <c r="O46" s="5"/>
      <c r="P46" s="5"/>
      <c r="Q46" s="5"/>
      <c r="R46" s="5"/>
      <c r="S46" s="5"/>
      <c r="T46" s="5"/>
      <c r="U46" s="5"/>
    </row>
    <row r="47" spans="1:21" ht="28.5" customHeight="1" x14ac:dyDescent="0.25">
      <c r="A47" s="25">
        <f t="shared" si="4"/>
        <v>46</v>
      </c>
      <c r="B47" s="26" t="s">
        <v>83</v>
      </c>
      <c r="C47" s="16" t="s">
        <v>156</v>
      </c>
      <c r="D47" s="22">
        <v>45</v>
      </c>
      <c r="E47" s="17" t="s">
        <v>158</v>
      </c>
      <c r="F47" s="20">
        <v>817</v>
      </c>
      <c r="G47" s="21">
        <f t="shared" si="0"/>
        <v>9804</v>
      </c>
      <c r="H47" s="21">
        <f t="shared" si="1"/>
        <v>544.66666666666663</v>
      </c>
      <c r="I47" s="21">
        <f t="shared" si="2"/>
        <v>300</v>
      </c>
      <c r="J47" s="21">
        <v>81.06</v>
      </c>
      <c r="K47" s="21"/>
      <c r="L47" s="21">
        <f t="shared" si="3"/>
        <v>925.72666666666669</v>
      </c>
      <c r="M47" s="5"/>
      <c r="N47" s="5"/>
      <c r="O47" s="5"/>
      <c r="P47" s="5"/>
      <c r="Q47" s="5"/>
      <c r="R47" s="5"/>
      <c r="S47" s="5"/>
      <c r="T47" s="5"/>
      <c r="U47" s="5"/>
    </row>
    <row r="48" spans="1:21" ht="28.5" customHeight="1" x14ac:dyDescent="0.25">
      <c r="A48" s="25">
        <f t="shared" si="4"/>
        <v>47</v>
      </c>
      <c r="B48" s="26" t="s">
        <v>84</v>
      </c>
      <c r="C48" s="16" t="s">
        <v>156</v>
      </c>
      <c r="D48" s="22">
        <v>14</v>
      </c>
      <c r="E48" s="17" t="s">
        <v>162</v>
      </c>
      <c r="F48" s="20">
        <v>733</v>
      </c>
      <c r="G48" s="21">
        <f t="shared" si="0"/>
        <v>8796</v>
      </c>
      <c r="H48" s="21">
        <f t="shared" si="1"/>
        <v>488.66666666666669</v>
      </c>
      <c r="I48" s="21">
        <f t="shared" si="2"/>
        <v>300</v>
      </c>
      <c r="J48" s="21"/>
      <c r="K48" s="21"/>
      <c r="L48" s="21">
        <f t="shared" si="3"/>
        <v>788.66666666666674</v>
      </c>
      <c r="M48" s="5"/>
      <c r="N48" s="5"/>
      <c r="O48" s="5"/>
      <c r="P48" s="5"/>
      <c r="Q48" s="5"/>
      <c r="R48" s="5"/>
      <c r="S48" s="5"/>
      <c r="T48" s="5"/>
      <c r="U48" s="5"/>
    </row>
    <row r="49" spans="1:21" ht="28.5" customHeight="1" x14ac:dyDescent="0.25">
      <c r="A49" s="25">
        <f t="shared" si="4"/>
        <v>48</v>
      </c>
      <c r="B49" s="26" t="s">
        <v>84</v>
      </c>
      <c r="C49" s="16" t="s">
        <v>156</v>
      </c>
      <c r="D49" s="22">
        <v>36</v>
      </c>
      <c r="E49" s="17" t="s">
        <v>162</v>
      </c>
      <c r="F49" s="20">
        <v>733</v>
      </c>
      <c r="G49" s="21">
        <f t="shared" si="0"/>
        <v>8796</v>
      </c>
      <c r="H49" s="21">
        <f t="shared" si="1"/>
        <v>488.66666666666669</v>
      </c>
      <c r="I49" s="21">
        <f t="shared" si="2"/>
        <v>300</v>
      </c>
      <c r="J49" s="21"/>
      <c r="K49" s="21"/>
      <c r="L49" s="21">
        <f t="shared" si="3"/>
        <v>788.66666666666674</v>
      </c>
      <c r="M49" s="5"/>
      <c r="N49" s="5"/>
      <c r="O49" s="5"/>
      <c r="P49" s="5"/>
      <c r="Q49" s="5"/>
      <c r="R49" s="5"/>
      <c r="S49" s="5"/>
      <c r="T49" s="5"/>
      <c r="U49" s="5"/>
    </row>
    <row r="50" spans="1:21" ht="28.5" customHeight="1" x14ac:dyDescent="0.25">
      <c r="A50" s="25">
        <f t="shared" si="4"/>
        <v>49</v>
      </c>
      <c r="B50" s="26" t="s">
        <v>70</v>
      </c>
      <c r="C50" s="16" t="s">
        <v>157</v>
      </c>
      <c r="D50" s="22">
        <v>16</v>
      </c>
      <c r="E50" s="17" t="s">
        <v>165</v>
      </c>
      <c r="F50" s="20">
        <v>561</v>
      </c>
      <c r="G50" s="21">
        <f t="shared" si="0"/>
        <v>6732</v>
      </c>
      <c r="H50" s="21">
        <f t="shared" si="1"/>
        <v>374</v>
      </c>
      <c r="I50" s="21">
        <f t="shared" si="2"/>
        <v>300</v>
      </c>
      <c r="J50" s="21"/>
      <c r="K50" s="21"/>
      <c r="L50" s="21">
        <f t="shared" si="3"/>
        <v>674</v>
      </c>
      <c r="M50" s="5"/>
      <c r="N50" s="5"/>
      <c r="O50" s="5"/>
      <c r="P50" s="5"/>
      <c r="Q50" s="5"/>
      <c r="R50" s="5"/>
      <c r="S50" s="5"/>
      <c r="T50" s="5"/>
      <c r="U50" s="5"/>
    </row>
    <row r="51" spans="1:21" ht="28.5" customHeight="1" x14ac:dyDescent="0.25">
      <c r="A51" s="25">
        <f t="shared" si="4"/>
        <v>50</v>
      </c>
      <c r="B51" s="26" t="s">
        <v>85</v>
      </c>
      <c r="C51" s="16" t="s">
        <v>156</v>
      </c>
      <c r="D51" s="22">
        <v>86</v>
      </c>
      <c r="E51" s="17" t="s">
        <v>160</v>
      </c>
      <c r="F51" s="20">
        <v>1676</v>
      </c>
      <c r="G51" s="21">
        <f t="shared" si="0"/>
        <v>20112</v>
      </c>
      <c r="H51" s="21">
        <f t="shared" si="1"/>
        <v>1117.3333333333333</v>
      </c>
      <c r="I51" s="21">
        <f t="shared" si="2"/>
        <v>300</v>
      </c>
      <c r="J51" s="21"/>
      <c r="K51" s="21">
        <v>23.07</v>
      </c>
      <c r="L51" s="21">
        <f t="shared" si="3"/>
        <v>1440.4033333333332</v>
      </c>
      <c r="M51" s="5"/>
      <c r="N51" s="5"/>
      <c r="O51" s="5"/>
      <c r="P51" s="5"/>
      <c r="Q51" s="5"/>
      <c r="R51" s="5"/>
      <c r="S51" s="5"/>
      <c r="T51" s="5"/>
      <c r="U51" s="5"/>
    </row>
    <row r="52" spans="1:21" ht="28.5" customHeight="1" x14ac:dyDescent="0.25">
      <c r="A52" s="25">
        <f t="shared" si="4"/>
        <v>51</v>
      </c>
      <c r="B52" s="26" t="s">
        <v>52</v>
      </c>
      <c r="C52" s="16" t="s">
        <v>156</v>
      </c>
      <c r="D52" s="22">
        <v>91</v>
      </c>
      <c r="E52" s="17" t="s">
        <v>161</v>
      </c>
      <c r="F52" s="20">
        <v>1212</v>
      </c>
      <c r="G52" s="21">
        <f t="shared" si="0"/>
        <v>14544</v>
      </c>
      <c r="H52" s="21">
        <f t="shared" si="1"/>
        <v>808</v>
      </c>
      <c r="I52" s="21">
        <f t="shared" si="2"/>
        <v>300</v>
      </c>
      <c r="J52" s="21"/>
      <c r="K52" s="21">
        <v>746.17</v>
      </c>
      <c r="L52" s="21">
        <f t="shared" si="3"/>
        <v>1854.17</v>
      </c>
      <c r="M52" s="5"/>
      <c r="N52" s="5"/>
      <c r="O52" s="5"/>
      <c r="P52" s="5"/>
      <c r="Q52" s="5"/>
      <c r="R52" s="5"/>
      <c r="S52" s="5"/>
      <c r="T52" s="5"/>
      <c r="U52" s="5"/>
    </row>
    <row r="53" spans="1:21" ht="28.5" customHeight="1" x14ac:dyDescent="0.25">
      <c r="A53" s="25">
        <f t="shared" si="4"/>
        <v>52</v>
      </c>
      <c r="B53" s="26" t="s">
        <v>86</v>
      </c>
      <c r="C53" s="16" t="s">
        <v>156</v>
      </c>
      <c r="D53" s="22">
        <v>17</v>
      </c>
      <c r="E53" s="17" t="s">
        <v>162</v>
      </c>
      <c r="F53" s="20">
        <v>733</v>
      </c>
      <c r="G53" s="21">
        <f t="shared" si="0"/>
        <v>8796</v>
      </c>
      <c r="H53" s="21">
        <f t="shared" si="1"/>
        <v>488.66666666666669</v>
      </c>
      <c r="I53" s="21">
        <f t="shared" si="2"/>
        <v>300</v>
      </c>
      <c r="J53" s="21"/>
      <c r="K53" s="21"/>
      <c r="L53" s="21">
        <f t="shared" si="3"/>
        <v>788.66666666666674</v>
      </c>
      <c r="M53" s="5"/>
      <c r="N53" s="5"/>
      <c r="O53" s="5"/>
      <c r="P53" s="5"/>
      <c r="Q53" s="5"/>
      <c r="R53" s="5"/>
      <c r="S53" s="5"/>
      <c r="T53" s="5"/>
      <c r="U53" s="5"/>
    </row>
    <row r="54" spans="1:21" ht="28.5" customHeight="1" x14ac:dyDescent="0.25">
      <c r="A54" s="25">
        <f t="shared" si="4"/>
        <v>53</v>
      </c>
      <c r="B54" s="26" t="s">
        <v>87</v>
      </c>
      <c r="C54" s="16" t="s">
        <v>156</v>
      </c>
      <c r="D54" s="22">
        <v>107</v>
      </c>
      <c r="E54" s="17" t="s">
        <v>160</v>
      </c>
      <c r="F54" s="20">
        <v>1676</v>
      </c>
      <c r="G54" s="21">
        <f t="shared" si="0"/>
        <v>20112</v>
      </c>
      <c r="H54" s="21">
        <f t="shared" si="1"/>
        <v>1117.3333333333333</v>
      </c>
      <c r="I54" s="21">
        <f t="shared" si="2"/>
        <v>300</v>
      </c>
      <c r="J54" s="21"/>
      <c r="K54" s="21"/>
      <c r="L54" s="21">
        <f t="shared" si="3"/>
        <v>1417.3333333333333</v>
      </c>
      <c r="M54" s="5"/>
      <c r="N54" s="5"/>
      <c r="O54" s="5"/>
      <c r="P54" s="5"/>
      <c r="Q54" s="5"/>
      <c r="R54" s="5"/>
      <c r="S54" s="5"/>
      <c r="T54" s="5"/>
      <c r="U54" s="5"/>
    </row>
    <row r="55" spans="1:21" ht="28.5" customHeight="1" x14ac:dyDescent="0.25">
      <c r="A55" s="25">
        <f t="shared" si="4"/>
        <v>54</v>
      </c>
      <c r="B55" s="26" t="s">
        <v>88</v>
      </c>
      <c r="C55" s="16" t="s">
        <v>156</v>
      </c>
      <c r="D55" s="22">
        <v>10</v>
      </c>
      <c r="E55" s="17" t="s">
        <v>158</v>
      </c>
      <c r="F55" s="20">
        <v>4283</v>
      </c>
      <c r="G55" s="21">
        <f t="shared" si="0"/>
        <v>51396</v>
      </c>
      <c r="H55" s="21">
        <f t="shared" si="1"/>
        <v>2855.3333333333335</v>
      </c>
      <c r="I55" s="21">
        <f t="shared" si="2"/>
        <v>300</v>
      </c>
      <c r="J55" s="21"/>
      <c r="K55" s="21">
        <v>102</v>
      </c>
      <c r="L55" s="21">
        <f t="shared" si="3"/>
        <v>3257.3333333333335</v>
      </c>
      <c r="M55" s="5"/>
      <c r="N55" s="5"/>
      <c r="O55" s="5"/>
      <c r="P55" s="5"/>
      <c r="Q55" s="5"/>
      <c r="R55" s="5"/>
      <c r="S55" s="5"/>
      <c r="T55" s="5"/>
      <c r="U55" s="5"/>
    </row>
    <row r="56" spans="1:21" ht="28.5" customHeight="1" x14ac:dyDescent="0.25">
      <c r="A56" s="25">
        <f t="shared" si="4"/>
        <v>55</v>
      </c>
      <c r="B56" s="26" t="s">
        <v>89</v>
      </c>
      <c r="C56" s="16" t="s">
        <v>156</v>
      </c>
      <c r="D56" s="22">
        <v>195</v>
      </c>
      <c r="E56" s="17" t="s">
        <v>164</v>
      </c>
      <c r="F56" s="20">
        <v>3247</v>
      </c>
      <c r="G56" s="21">
        <f t="shared" si="0"/>
        <v>38964</v>
      </c>
      <c r="H56" s="21">
        <f t="shared" si="1"/>
        <v>2164.6666666666665</v>
      </c>
      <c r="I56" s="21">
        <f t="shared" si="2"/>
        <v>300</v>
      </c>
      <c r="J56" s="21"/>
      <c r="K56" s="21">
        <v>303.5</v>
      </c>
      <c r="L56" s="21">
        <f t="shared" si="3"/>
        <v>2768.1666666666665</v>
      </c>
      <c r="M56" s="5"/>
      <c r="N56" s="5"/>
      <c r="O56" s="5"/>
      <c r="P56" s="5"/>
      <c r="Q56" s="5"/>
      <c r="R56" s="5"/>
      <c r="S56" s="5"/>
      <c r="T56" s="5"/>
      <c r="U56" s="5"/>
    </row>
    <row r="57" spans="1:21" ht="28.5" customHeight="1" x14ac:dyDescent="0.25">
      <c r="A57" s="25">
        <f t="shared" si="4"/>
        <v>56</v>
      </c>
      <c r="B57" s="26" t="s">
        <v>46</v>
      </c>
      <c r="C57" s="16" t="s">
        <v>156</v>
      </c>
      <c r="D57" s="22">
        <v>40</v>
      </c>
      <c r="E57" s="17" t="s">
        <v>161</v>
      </c>
      <c r="F57" s="20">
        <v>1212</v>
      </c>
      <c r="G57" s="21">
        <f t="shared" si="0"/>
        <v>14544</v>
      </c>
      <c r="H57" s="21">
        <f t="shared" si="1"/>
        <v>808</v>
      </c>
      <c r="I57" s="21">
        <f t="shared" si="2"/>
        <v>300</v>
      </c>
      <c r="J57" s="21"/>
      <c r="K57" s="21"/>
      <c r="L57" s="21">
        <f t="shared" si="3"/>
        <v>1108</v>
      </c>
      <c r="M57" s="5"/>
      <c r="N57" s="5"/>
      <c r="O57" s="5"/>
      <c r="P57" s="5"/>
      <c r="Q57" s="5"/>
      <c r="R57" s="5"/>
      <c r="S57" s="5"/>
      <c r="T57" s="5"/>
      <c r="U57" s="5"/>
    </row>
    <row r="58" spans="1:21" ht="28.5" customHeight="1" x14ac:dyDescent="0.25">
      <c r="A58" s="25">
        <f t="shared" si="4"/>
        <v>57</v>
      </c>
      <c r="B58" s="26" t="s">
        <v>90</v>
      </c>
      <c r="C58" s="16" t="s">
        <v>156</v>
      </c>
      <c r="D58" s="22">
        <v>80</v>
      </c>
      <c r="E58" s="17" t="s">
        <v>160</v>
      </c>
      <c r="F58" s="20">
        <v>1676</v>
      </c>
      <c r="G58" s="21">
        <f t="shared" si="0"/>
        <v>20112</v>
      </c>
      <c r="H58" s="21">
        <f t="shared" si="1"/>
        <v>1117.3333333333333</v>
      </c>
      <c r="I58" s="21">
        <f t="shared" si="2"/>
        <v>300</v>
      </c>
      <c r="J58" s="21"/>
      <c r="K58" s="21">
        <v>230.66</v>
      </c>
      <c r="L58" s="21">
        <f t="shared" si="3"/>
        <v>1647.9933333333333</v>
      </c>
      <c r="M58" s="5"/>
      <c r="N58" s="5"/>
      <c r="O58" s="5"/>
      <c r="P58" s="5"/>
      <c r="Q58" s="5"/>
      <c r="R58" s="5"/>
      <c r="S58" s="5"/>
      <c r="T58" s="5"/>
      <c r="U58" s="5"/>
    </row>
    <row r="59" spans="1:21" ht="28.5" customHeight="1" x14ac:dyDescent="0.25">
      <c r="A59" s="25">
        <f t="shared" si="4"/>
        <v>58</v>
      </c>
      <c r="B59" s="26" t="s">
        <v>82</v>
      </c>
      <c r="C59" s="16" t="s">
        <v>156</v>
      </c>
      <c r="D59" s="22">
        <v>7</v>
      </c>
      <c r="E59" s="17" t="s">
        <v>162</v>
      </c>
      <c r="F59" s="20">
        <v>733</v>
      </c>
      <c r="G59" s="21">
        <f t="shared" si="0"/>
        <v>8796</v>
      </c>
      <c r="H59" s="21">
        <f t="shared" si="1"/>
        <v>488.66666666666669</v>
      </c>
      <c r="I59" s="21">
        <f t="shared" si="2"/>
        <v>300</v>
      </c>
      <c r="J59" s="21"/>
      <c r="K59" s="21"/>
      <c r="L59" s="21">
        <f t="shared" si="3"/>
        <v>788.66666666666674</v>
      </c>
      <c r="M59" s="5"/>
      <c r="N59" s="5"/>
      <c r="O59" s="5"/>
      <c r="P59" s="5"/>
      <c r="Q59" s="5"/>
      <c r="R59" s="5"/>
      <c r="S59" s="5"/>
      <c r="T59" s="5"/>
      <c r="U59" s="5"/>
    </row>
    <row r="60" spans="1:21" ht="28.5" customHeight="1" x14ac:dyDescent="0.25">
      <c r="A60" s="25">
        <f t="shared" si="4"/>
        <v>59</v>
      </c>
      <c r="B60" s="26" t="s">
        <v>91</v>
      </c>
      <c r="C60" s="16" t="s">
        <v>156</v>
      </c>
      <c r="D60" s="22">
        <v>69</v>
      </c>
      <c r="E60" s="17" t="s">
        <v>158</v>
      </c>
      <c r="F60" s="20">
        <v>817</v>
      </c>
      <c r="G60" s="21">
        <f t="shared" si="0"/>
        <v>9804</v>
      </c>
      <c r="H60" s="21">
        <f t="shared" si="1"/>
        <v>544.66666666666663</v>
      </c>
      <c r="I60" s="21">
        <f t="shared" si="2"/>
        <v>300</v>
      </c>
      <c r="J60" s="21"/>
      <c r="K60" s="21"/>
      <c r="L60" s="21">
        <f t="shared" si="3"/>
        <v>844.66666666666663</v>
      </c>
      <c r="M60" s="5"/>
      <c r="N60" s="5"/>
      <c r="O60" s="5"/>
      <c r="P60" s="5"/>
      <c r="Q60" s="5"/>
      <c r="R60" s="5"/>
      <c r="S60" s="5"/>
      <c r="T60" s="5"/>
      <c r="U60" s="5"/>
    </row>
    <row r="61" spans="1:21" ht="28.5" customHeight="1" x14ac:dyDescent="0.25">
      <c r="A61" s="25">
        <f t="shared" si="4"/>
        <v>60</v>
      </c>
      <c r="B61" s="26" t="s">
        <v>92</v>
      </c>
      <c r="C61" s="16" t="s">
        <v>156</v>
      </c>
      <c r="D61" s="22">
        <v>95</v>
      </c>
      <c r="E61" s="17" t="s">
        <v>161</v>
      </c>
      <c r="F61" s="20">
        <v>1212</v>
      </c>
      <c r="G61" s="21">
        <f t="shared" si="0"/>
        <v>14544</v>
      </c>
      <c r="H61" s="21">
        <f t="shared" si="1"/>
        <v>808</v>
      </c>
      <c r="I61" s="21">
        <f t="shared" si="2"/>
        <v>300</v>
      </c>
      <c r="J61" s="21"/>
      <c r="K61" s="21"/>
      <c r="L61" s="21">
        <f t="shared" si="3"/>
        <v>1108</v>
      </c>
      <c r="M61" s="5"/>
      <c r="N61" s="5"/>
      <c r="O61" s="5"/>
      <c r="P61" s="5"/>
      <c r="Q61" s="5"/>
      <c r="R61" s="5"/>
      <c r="S61" s="5"/>
      <c r="T61" s="5"/>
      <c r="U61" s="5"/>
    </row>
    <row r="62" spans="1:21" ht="28.5" customHeight="1" x14ac:dyDescent="0.25">
      <c r="A62" s="25">
        <f t="shared" si="4"/>
        <v>61</v>
      </c>
      <c r="B62" s="26" t="s">
        <v>93</v>
      </c>
      <c r="C62" s="16" t="s">
        <v>156</v>
      </c>
      <c r="D62" s="22">
        <v>75</v>
      </c>
      <c r="E62" s="17" t="s">
        <v>159</v>
      </c>
      <c r="F62" s="20">
        <v>2368</v>
      </c>
      <c r="G62" s="21">
        <f t="shared" si="0"/>
        <v>28416</v>
      </c>
      <c r="H62" s="21">
        <f t="shared" si="1"/>
        <v>1578.6666666666667</v>
      </c>
      <c r="I62" s="21">
        <f t="shared" si="2"/>
        <v>300</v>
      </c>
      <c r="J62" s="21"/>
      <c r="K62" s="21">
        <v>87.9</v>
      </c>
      <c r="L62" s="21">
        <f t="shared" si="3"/>
        <v>1966.5666666666668</v>
      </c>
      <c r="M62" s="5"/>
      <c r="N62" s="5"/>
      <c r="O62" s="5"/>
      <c r="P62" s="5"/>
      <c r="Q62" s="5"/>
      <c r="R62" s="5"/>
      <c r="S62" s="5"/>
      <c r="T62" s="5"/>
      <c r="U62" s="5"/>
    </row>
    <row r="63" spans="1:21" ht="28.5" customHeight="1" x14ac:dyDescent="0.25">
      <c r="A63" s="25">
        <f t="shared" si="4"/>
        <v>62</v>
      </c>
      <c r="B63" s="26" t="s">
        <v>94</v>
      </c>
      <c r="C63" s="16" t="s">
        <v>156</v>
      </c>
      <c r="D63" s="22">
        <v>55</v>
      </c>
      <c r="E63" s="17" t="s">
        <v>162</v>
      </c>
      <c r="F63" s="20">
        <v>3854</v>
      </c>
      <c r="G63" s="21">
        <f t="shared" si="0"/>
        <v>46248</v>
      </c>
      <c r="H63" s="21">
        <f t="shared" si="1"/>
        <v>2569.3333333333335</v>
      </c>
      <c r="I63" s="21">
        <f t="shared" si="2"/>
        <v>300</v>
      </c>
      <c r="J63" s="21"/>
      <c r="K63" s="21"/>
      <c r="L63" s="21">
        <f t="shared" si="3"/>
        <v>2869.3333333333335</v>
      </c>
      <c r="M63" s="5"/>
      <c r="N63" s="5"/>
      <c r="O63" s="5"/>
      <c r="P63" s="5"/>
      <c r="Q63" s="5"/>
      <c r="R63" s="5"/>
      <c r="S63" s="5"/>
      <c r="T63" s="5"/>
      <c r="U63" s="5"/>
    </row>
    <row r="64" spans="1:21" ht="28.5" customHeight="1" x14ac:dyDescent="0.25">
      <c r="A64" s="25">
        <f t="shared" si="4"/>
        <v>63</v>
      </c>
      <c r="B64" s="26" t="s">
        <v>75</v>
      </c>
      <c r="C64" s="16" t="s">
        <v>156</v>
      </c>
      <c r="D64" s="22">
        <v>27</v>
      </c>
      <c r="E64" s="17" t="s">
        <v>161</v>
      </c>
      <c r="F64" s="20">
        <v>1212</v>
      </c>
      <c r="G64" s="21">
        <f t="shared" si="0"/>
        <v>14544</v>
      </c>
      <c r="H64" s="21">
        <f t="shared" si="1"/>
        <v>808</v>
      </c>
      <c r="I64" s="21">
        <f t="shared" si="2"/>
        <v>300</v>
      </c>
      <c r="J64" s="21">
        <v>35.35</v>
      </c>
      <c r="K64" s="21"/>
      <c r="L64" s="21">
        <f t="shared" si="3"/>
        <v>1143.3499999999999</v>
      </c>
      <c r="M64" s="5"/>
      <c r="N64" s="5"/>
      <c r="O64" s="5"/>
      <c r="P64" s="5"/>
      <c r="Q64" s="5"/>
      <c r="R64" s="5"/>
      <c r="S64" s="5"/>
      <c r="T64" s="5"/>
      <c r="U64" s="5"/>
    </row>
    <row r="65" spans="1:21" ht="28.5" customHeight="1" x14ac:dyDescent="0.25">
      <c r="A65" s="25">
        <f t="shared" si="4"/>
        <v>64</v>
      </c>
      <c r="B65" s="26" t="s">
        <v>61</v>
      </c>
      <c r="C65" s="16" t="s">
        <v>156</v>
      </c>
      <c r="D65" s="22">
        <v>35</v>
      </c>
      <c r="E65" s="17" t="s">
        <v>162</v>
      </c>
      <c r="F65" s="20">
        <v>733</v>
      </c>
      <c r="G65" s="21">
        <f t="shared" si="0"/>
        <v>8796</v>
      </c>
      <c r="H65" s="21">
        <f t="shared" si="1"/>
        <v>488.66666666666669</v>
      </c>
      <c r="I65" s="21">
        <f t="shared" si="2"/>
        <v>300</v>
      </c>
      <c r="J65" s="21"/>
      <c r="K65" s="21"/>
      <c r="L65" s="21">
        <f t="shared" si="3"/>
        <v>788.66666666666674</v>
      </c>
      <c r="M65" s="5"/>
      <c r="N65" s="5"/>
      <c r="O65" s="5"/>
      <c r="P65" s="5"/>
      <c r="Q65" s="5"/>
      <c r="R65" s="5"/>
      <c r="S65" s="5"/>
      <c r="T65" s="5"/>
      <c r="U65" s="5"/>
    </row>
    <row r="66" spans="1:21" ht="28.5" customHeight="1" x14ac:dyDescent="0.25">
      <c r="A66" s="25">
        <f t="shared" si="4"/>
        <v>65</v>
      </c>
      <c r="B66" s="26" t="s">
        <v>95</v>
      </c>
      <c r="C66" s="16" t="s">
        <v>156</v>
      </c>
      <c r="D66" s="22" t="s">
        <v>170</v>
      </c>
      <c r="E66" s="17" t="s">
        <v>166</v>
      </c>
      <c r="F66" s="20">
        <v>2597</v>
      </c>
      <c r="G66" s="21">
        <f t="shared" si="0"/>
        <v>31164</v>
      </c>
      <c r="H66" s="21">
        <f t="shared" si="1"/>
        <v>1731.3333333333333</v>
      </c>
      <c r="I66" s="21">
        <f t="shared" si="2"/>
        <v>300</v>
      </c>
      <c r="J66" s="21"/>
      <c r="K66" s="21">
        <v>1686</v>
      </c>
      <c r="L66" s="21">
        <f t="shared" si="3"/>
        <v>3717.333333333333</v>
      </c>
      <c r="M66" s="5"/>
      <c r="N66" s="5"/>
      <c r="O66" s="5"/>
      <c r="P66" s="5"/>
      <c r="Q66" s="5"/>
      <c r="R66" s="5"/>
      <c r="S66" s="5"/>
      <c r="T66" s="5"/>
      <c r="U66" s="5"/>
    </row>
    <row r="67" spans="1:21" ht="28.5" customHeight="1" x14ac:dyDescent="0.25">
      <c r="A67" s="25">
        <f t="shared" si="4"/>
        <v>66</v>
      </c>
      <c r="B67" s="26" t="s">
        <v>96</v>
      </c>
      <c r="C67" s="16" t="s">
        <v>156</v>
      </c>
      <c r="D67" s="22">
        <v>130</v>
      </c>
      <c r="E67" s="17" t="s">
        <v>159</v>
      </c>
      <c r="F67" s="20">
        <v>2368</v>
      </c>
      <c r="G67" s="21">
        <f t="shared" ref="G67:G130" si="5">+F67*12</f>
        <v>28416</v>
      </c>
      <c r="H67" s="21">
        <f t="shared" ref="H67:H130" si="6">+F67/12*8</f>
        <v>1578.6666666666667</v>
      </c>
      <c r="I67" s="21">
        <f t="shared" ref="I67:I130" si="7">37.5*8</f>
        <v>300</v>
      </c>
      <c r="J67" s="21"/>
      <c r="K67" s="21">
        <v>322.3</v>
      </c>
      <c r="L67" s="21">
        <f t="shared" ref="L67:L130" si="8">SUM(H67:K67)</f>
        <v>2200.9666666666667</v>
      </c>
      <c r="M67" s="5"/>
      <c r="N67" s="5"/>
      <c r="O67" s="5"/>
      <c r="P67" s="5"/>
      <c r="Q67" s="5"/>
      <c r="R67" s="5"/>
      <c r="S67" s="5"/>
      <c r="T67" s="5"/>
      <c r="U67" s="5"/>
    </row>
    <row r="68" spans="1:21" ht="28.5" customHeight="1" x14ac:dyDescent="0.25">
      <c r="A68" s="25">
        <f t="shared" ref="A68:A131" si="9">+A67+1</f>
        <v>67</v>
      </c>
      <c r="B68" s="26" t="s">
        <v>50</v>
      </c>
      <c r="C68" s="16" t="s">
        <v>156</v>
      </c>
      <c r="D68" s="22">
        <v>58</v>
      </c>
      <c r="E68" s="17" t="s">
        <v>161</v>
      </c>
      <c r="F68" s="20">
        <v>1212</v>
      </c>
      <c r="G68" s="21">
        <f t="shared" si="5"/>
        <v>14544</v>
      </c>
      <c r="H68" s="21">
        <f t="shared" si="6"/>
        <v>808</v>
      </c>
      <c r="I68" s="21">
        <f t="shared" si="7"/>
        <v>300</v>
      </c>
      <c r="J68" s="21"/>
      <c r="K68" s="21"/>
      <c r="L68" s="21">
        <f t="shared" si="8"/>
        <v>1108</v>
      </c>
      <c r="M68" s="5"/>
      <c r="N68" s="5"/>
      <c r="O68" s="5"/>
      <c r="P68" s="5"/>
      <c r="Q68" s="5"/>
      <c r="R68" s="5"/>
      <c r="S68" s="5"/>
      <c r="T68" s="5"/>
      <c r="U68" s="5"/>
    </row>
    <row r="69" spans="1:21" ht="28.5" customHeight="1" x14ac:dyDescent="0.25">
      <c r="A69" s="25">
        <f t="shared" si="9"/>
        <v>68</v>
      </c>
      <c r="B69" s="26" t="s">
        <v>97</v>
      </c>
      <c r="C69" s="16" t="s">
        <v>156</v>
      </c>
      <c r="D69" s="22">
        <v>120</v>
      </c>
      <c r="E69" s="17" t="s">
        <v>159</v>
      </c>
      <c r="F69" s="20">
        <v>2368</v>
      </c>
      <c r="G69" s="21">
        <f t="shared" si="5"/>
        <v>28416</v>
      </c>
      <c r="H69" s="21">
        <f t="shared" si="6"/>
        <v>1578.6666666666667</v>
      </c>
      <c r="I69" s="21">
        <f t="shared" si="7"/>
        <v>300</v>
      </c>
      <c r="J69" s="21"/>
      <c r="K69" s="21"/>
      <c r="L69" s="21">
        <f t="shared" si="8"/>
        <v>1878.6666666666667</v>
      </c>
      <c r="M69" s="5"/>
      <c r="N69" s="5"/>
      <c r="O69" s="5"/>
      <c r="P69" s="5"/>
      <c r="Q69" s="5"/>
      <c r="R69" s="5"/>
      <c r="S69" s="5"/>
      <c r="T69" s="5"/>
      <c r="U69" s="5"/>
    </row>
    <row r="70" spans="1:21" ht="28.5" customHeight="1" x14ac:dyDescent="0.25">
      <c r="A70" s="25">
        <f t="shared" si="9"/>
        <v>69</v>
      </c>
      <c r="B70" s="26" t="s">
        <v>98</v>
      </c>
      <c r="C70" s="16" t="s">
        <v>156</v>
      </c>
      <c r="D70" s="22">
        <v>89</v>
      </c>
      <c r="E70" s="17" t="s">
        <v>161</v>
      </c>
      <c r="F70" s="20">
        <v>1212</v>
      </c>
      <c r="G70" s="21">
        <f t="shared" si="5"/>
        <v>14544</v>
      </c>
      <c r="H70" s="21">
        <f t="shared" si="6"/>
        <v>808</v>
      </c>
      <c r="I70" s="21">
        <f t="shared" si="7"/>
        <v>300</v>
      </c>
      <c r="J70" s="21"/>
      <c r="K70" s="21"/>
      <c r="L70" s="21">
        <f t="shared" si="8"/>
        <v>1108</v>
      </c>
      <c r="M70" s="5"/>
      <c r="N70" s="5"/>
      <c r="O70" s="5"/>
      <c r="P70" s="5"/>
      <c r="Q70" s="5"/>
      <c r="R70" s="5"/>
      <c r="S70" s="5"/>
      <c r="T70" s="5"/>
      <c r="U70" s="5"/>
    </row>
    <row r="71" spans="1:21" ht="28.5" customHeight="1" x14ac:dyDescent="0.25">
      <c r="A71" s="25">
        <f t="shared" si="9"/>
        <v>70</v>
      </c>
      <c r="B71" s="26" t="s">
        <v>99</v>
      </c>
      <c r="C71" s="16" t="s">
        <v>156</v>
      </c>
      <c r="D71" s="22">
        <v>97</v>
      </c>
      <c r="E71" s="17" t="s">
        <v>162</v>
      </c>
      <c r="F71" s="20">
        <v>733</v>
      </c>
      <c r="G71" s="21">
        <f t="shared" si="5"/>
        <v>8796</v>
      </c>
      <c r="H71" s="21">
        <f t="shared" si="6"/>
        <v>488.66666666666669</v>
      </c>
      <c r="I71" s="21">
        <f t="shared" si="7"/>
        <v>300</v>
      </c>
      <c r="J71" s="21"/>
      <c r="K71" s="21"/>
      <c r="L71" s="21">
        <f t="shared" si="8"/>
        <v>788.66666666666674</v>
      </c>
      <c r="M71" s="5"/>
      <c r="N71" s="5"/>
      <c r="O71" s="5"/>
      <c r="P71" s="5"/>
      <c r="Q71" s="5"/>
      <c r="R71" s="5"/>
      <c r="S71" s="5"/>
      <c r="T71" s="5"/>
      <c r="U71" s="5"/>
    </row>
    <row r="72" spans="1:21" ht="28.5" customHeight="1" x14ac:dyDescent="0.25">
      <c r="A72" s="25">
        <f t="shared" si="9"/>
        <v>71</v>
      </c>
      <c r="B72" s="26" t="s">
        <v>100</v>
      </c>
      <c r="C72" s="16" t="s">
        <v>156</v>
      </c>
      <c r="D72" s="22">
        <v>78</v>
      </c>
      <c r="E72" s="17" t="s">
        <v>160</v>
      </c>
      <c r="F72" s="20">
        <v>1676</v>
      </c>
      <c r="G72" s="21">
        <f t="shared" si="5"/>
        <v>20112</v>
      </c>
      <c r="H72" s="21">
        <f t="shared" si="6"/>
        <v>1117.3333333333333</v>
      </c>
      <c r="I72" s="21">
        <f t="shared" si="7"/>
        <v>300</v>
      </c>
      <c r="J72" s="21"/>
      <c r="K72" s="21">
        <v>369.06</v>
      </c>
      <c r="L72" s="21">
        <f t="shared" si="8"/>
        <v>1786.3933333333332</v>
      </c>
      <c r="M72" s="5"/>
      <c r="N72" s="5"/>
      <c r="O72" s="5"/>
      <c r="P72" s="5"/>
      <c r="Q72" s="5"/>
      <c r="R72" s="5"/>
      <c r="S72" s="5"/>
      <c r="T72" s="5"/>
      <c r="U72" s="5"/>
    </row>
    <row r="73" spans="1:21" ht="28.5" customHeight="1" x14ac:dyDescent="0.25">
      <c r="A73" s="25">
        <f t="shared" si="9"/>
        <v>72</v>
      </c>
      <c r="B73" s="26" t="s">
        <v>101</v>
      </c>
      <c r="C73" s="16" t="s">
        <v>156</v>
      </c>
      <c r="D73" s="22">
        <v>135</v>
      </c>
      <c r="E73" s="17" t="s">
        <v>159</v>
      </c>
      <c r="F73" s="20">
        <v>2368</v>
      </c>
      <c r="G73" s="21">
        <f t="shared" si="5"/>
        <v>28416</v>
      </c>
      <c r="H73" s="21">
        <f t="shared" si="6"/>
        <v>1578.6666666666667</v>
      </c>
      <c r="I73" s="21">
        <f t="shared" si="7"/>
        <v>300</v>
      </c>
      <c r="J73" s="21"/>
      <c r="K73" s="21"/>
      <c r="L73" s="21">
        <f t="shared" si="8"/>
        <v>1878.6666666666667</v>
      </c>
      <c r="M73" s="5"/>
      <c r="N73" s="5"/>
      <c r="O73" s="5"/>
      <c r="P73" s="5"/>
      <c r="Q73" s="5"/>
      <c r="R73" s="5"/>
      <c r="S73" s="5"/>
      <c r="T73" s="5"/>
      <c r="U73" s="5"/>
    </row>
    <row r="74" spans="1:21" ht="28.5" customHeight="1" x14ac:dyDescent="0.25">
      <c r="A74" s="25">
        <f t="shared" si="9"/>
        <v>73</v>
      </c>
      <c r="B74" s="26" t="s">
        <v>102</v>
      </c>
      <c r="C74" s="16" t="s">
        <v>156</v>
      </c>
      <c r="D74" s="22">
        <v>60</v>
      </c>
      <c r="E74" s="19">
        <v>5</v>
      </c>
      <c r="F74" s="20">
        <v>3247</v>
      </c>
      <c r="G74" s="21">
        <f t="shared" si="5"/>
        <v>38964</v>
      </c>
      <c r="H74" s="21">
        <f t="shared" si="6"/>
        <v>2164.6666666666665</v>
      </c>
      <c r="I74" s="21">
        <f t="shared" si="7"/>
        <v>300</v>
      </c>
      <c r="J74" s="21"/>
      <c r="K74" s="21"/>
      <c r="L74" s="21">
        <f t="shared" si="8"/>
        <v>2464.6666666666665</v>
      </c>
      <c r="M74" s="5"/>
      <c r="N74" s="5"/>
      <c r="O74" s="5"/>
      <c r="P74" s="5"/>
      <c r="Q74" s="5"/>
      <c r="R74" s="5"/>
      <c r="S74" s="5"/>
      <c r="T74" s="5"/>
      <c r="U74" s="5"/>
    </row>
    <row r="75" spans="1:21" ht="28.5" customHeight="1" x14ac:dyDescent="0.25">
      <c r="A75" s="25">
        <f t="shared" si="9"/>
        <v>74</v>
      </c>
      <c r="B75" s="26" t="s">
        <v>103</v>
      </c>
      <c r="C75" s="16" t="s">
        <v>156</v>
      </c>
      <c r="D75" s="22">
        <v>28</v>
      </c>
      <c r="E75" s="17" t="s">
        <v>158</v>
      </c>
      <c r="F75" s="20">
        <v>817</v>
      </c>
      <c r="G75" s="21">
        <f t="shared" si="5"/>
        <v>9804</v>
      </c>
      <c r="H75" s="21">
        <f t="shared" si="6"/>
        <v>544.66666666666663</v>
      </c>
      <c r="I75" s="21">
        <f t="shared" si="7"/>
        <v>300</v>
      </c>
      <c r="J75" s="21">
        <v>68</v>
      </c>
      <c r="K75" s="21"/>
      <c r="L75" s="21">
        <f t="shared" si="8"/>
        <v>912.66666666666663</v>
      </c>
      <c r="M75" s="5"/>
      <c r="N75" s="5"/>
      <c r="O75" s="5"/>
      <c r="P75" s="5"/>
      <c r="Q75" s="5"/>
      <c r="R75" s="5"/>
      <c r="S75" s="5"/>
      <c r="T75" s="5"/>
      <c r="U75" s="5"/>
    </row>
    <row r="76" spans="1:21" ht="28.5" customHeight="1" x14ac:dyDescent="0.25">
      <c r="A76" s="25">
        <f t="shared" si="9"/>
        <v>75</v>
      </c>
      <c r="B76" s="26" t="s">
        <v>62</v>
      </c>
      <c r="C76" s="16" t="s">
        <v>156</v>
      </c>
      <c r="D76" s="22">
        <v>12</v>
      </c>
      <c r="E76" s="17" t="s">
        <v>166</v>
      </c>
      <c r="F76" s="20">
        <v>622</v>
      </c>
      <c r="G76" s="21">
        <f t="shared" si="5"/>
        <v>7464</v>
      </c>
      <c r="H76" s="21">
        <f t="shared" si="6"/>
        <v>414.66666666666669</v>
      </c>
      <c r="I76" s="21">
        <f t="shared" si="7"/>
        <v>300</v>
      </c>
      <c r="J76" s="21"/>
      <c r="K76" s="21"/>
      <c r="L76" s="21">
        <f t="shared" si="8"/>
        <v>714.66666666666674</v>
      </c>
      <c r="M76" s="5"/>
      <c r="N76" s="5"/>
      <c r="O76" s="5"/>
      <c r="P76" s="5"/>
      <c r="Q76" s="5"/>
      <c r="R76" s="5"/>
      <c r="S76" s="5"/>
      <c r="T76" s="5"/>
      <c r="U76" s="5"/>
    </row>
    <row r="77" spans="1:21" ht="28.5" customHeight="1" x14ac:dyDescent="0.25">
      <c r="A77" s="25">
        <f t="shared" si="9"/>
        <v>76</v>
      </c>
      <c r="B77" s="26" t="s">
        <v>50</v>
      </c>
      <c r="C77" s="16" t="s">
        <v>156</v>
      </c>
      <c r="D77" s="22">
        <v>65</v>
      </c>
      <c r="E77" s="17" t="s">
        <v>161</v>
      </c>
      <c r="F77" s="20">
        <v>1212</v>
      </c>
      <c r="G77" s="21">
        <f t="shared" si="5"/>
        <v>14544</v>
      </c>
      <c r="H77" s="21">
        <f t="shared" si="6"/>
        <v>808</v>
      </c>
      <c r="I77" s="21">
        <f t="shared" si="7"/>
        <v>300</v>
      </c>
      <c r="J77" s="21"/>
      <c r="K77" s="21"/>
      <c r="L77" s="21">
        <f t="shared" si="8"/>
        <v>1108</v>
      </c>
      <c r="M77" s="5"/>
      <c r="N77" s="5"/>
      <c r="O77" s="5"/>
      <c r="P77" s="5"/>
      <c r="Q77" s="5"/>
      <c r="R77" s="5"/>
      <c r="S77" s="5"/>
      <c r="T77" s="5"/>
      <c r="U77" s="5"/>
    </row>
    <row r="78" spans="1:21" ht="28.5" customHeight="1" x14ac:dyDescent="0.25">
      <c r="A78" s="25">
        <f t="shared" si="9"/>
        <v>77</v>
      </c>
      <c r="B78" s="26" t="s">
        <v>104</v>
      </c>
      <c r="C78" s="16" t="s">
        <v>156</v>
      </c>
      <c r="D78" s="22">
        <v>205</v>
      </c>
      <c r="E78" s="17" t="s">
        <v>162</v>
      </c>
      <c r="F78" s="20">
        <v>3854</v>
      </c>
      <c r="G78" s="21">
        <f t="shared" si="5"/>
        <v>46248</v>
      </c>
      <c r="H78" s="21">
        <f t="shared" si="6"/>
        <v>2569.3333333333335</v>
      </c>
      <c r="I78" s="21">
        <f t="shared" si="7"/>
        <v>300</v>
      </c>
      <c r="J78" s="21"/>
      <c r="K78" s="21"/>
      <c r="L78" s="21">
        <f t="shared" si="8"/>
        <v>2869.3333333333335</v>
      </c>
      <c r="M78" s="5"/>
      <c r="N78" s="5"/>
      <c r="O78" s="5"/>
      <c r="P78" s="5"/>
      <c r="Q78" s="5"/>
      <c r="R78" s="5"/>
      <c r="S78" s="5"/>
      <c r="T78" s="5"/>
      <c r="U78" s="5"/>
    </row>
    <row r="79" spans="1:21" ht="28.5" customHeight="1" x14ac:dyDescent="0.25">
      <c r="A79" s="25">
        <f t="shared" si="9"/>
        <v>78</v>
      </c>
      <c r="B79" s="26" t="s">
        <v>105</v>
      </c>
      <c r="C79" s="16" t="s">
        <v>156</v>
      </c>
      <c r="D79" s="22">
        <v>116</v>
      </c>
      <c r="E79" s="17" t="s">
        <v>162</v>
      </c>
      <c r="F79" s="20">
        <v>733</v>
      </c>
      <c r="G79" s="21">
        <f t="shared" si="5"/>
        <v>8796</v>
      </c>
      <c r="H79" s="21">
        <f t="shared" si="6"/>
        <v>488.66666666666669</v>
      </c>
      <c r="I79" s="21">
        <f t="shared" si="7"/>
        <v>300</v>
      </c>
      <c r="J79" s="21">
        <v>64.760000000000005</v>
      </c>
      <c r="K79" s="21"/>
      <c r="L79" s="21">
        <f t="shared" si="8"/>
        <v>853.42666666666673</v>
      </c>
      <c r="M79" s="5"/>
      <c r="N79" s="5"/>
      <c r="O79" s="5"/>
      <c r="P79" s="5"/>
      <c r="Q79" s="5"/>
      <c r="R79" s="5"/>
      <c r="S79" s="5"/>
      <c r="T79" s="5"/>
      <c r="U79" s="5"/>
    </row>
    <row r="80" spans="1:21" ht="28.5" customHeight="1" x14ac:dyDescent="0.25">
      <c r="A80" s="25">
        <f t="shared" si="9"/>
        <v>79</v>
      </c>
      <c r="B80" s="26" t="s">
        <v>44</v>
      </c>
      <c r="C80" s="16" t="s">
        <v>156</v>
      </c>
      <c r="D80" s="22">
        <v>1</v>
      </c>
      <c r="E80" s="17" t="s">
        <v>168</v>
      </c>
      <c r="F80" s="20">
        <v>2833.67</v>
      </c>
      <c r="G80" s="21">
        <f t="shared" si="5"/>
        <v>34004.04</v>
      </c>
      <c r="H80" s="21">
        <f t="shared" si="6"/>
        <v>1889.1133333333335</v>
      </c>
      <c r="I80" s="21">
        <f t="shared" si="7"/>
        <v>300</v>
      </c>
      <c r="J80" s="21"/>
      <c r="K80" s="21"/>
      <c r="L80" s="21">
        <f t="shared" si="8"/>
        <v>2189.1133333333337</v>
      </c>
      <c r="M80" s="5"/>
      <c r="N80" s="5"/>
      <c r="O80" s="5"/>
      <c r="P80" s="5"/>
      <c r="Q80" s="5"/>
      <c r="R80" s="5"/>
      <c r="S80" s="5"/>
      <c r="T80" s="5"/>
      <c r="U80" s="5"/>
    </row>
    <row r="81" spans="1:21" ht="28.5" customHeight="1" x14ac:dyDescent="0.25">
      <c r="A81" s="25">
        <f t="shared" si="9"/>
        <v>80</v>
      </c>
      <c r="B81" s="26" t="s">
        <v>75</v>
      </c>
      <c r="C81" s="16" t="s">
        <v>156</v>
      </c>
      <c r="D81" s="22">
        <v>61</v>
      </c>
      <c r="E81" s="17" t="s">
        <v>161</v>
      </c>
      <c r="F81" s="20">
        <v>1212</v>
      </c>
      <c r="G81" s="21">
        <f t="shared" si="5"/>
        <v>14544</v>
      </c>
      <c r="H81" s="21">
        <f t="shared" si="6"/>
        <v>808</v>
      </c>
      <c r="I81" s="21">
        <f t="shared" si="7"/>
        <v>300</v>
      </c>
      <c r="J81" s="21"/>
      <c r="K81" s="21"/>
      <c r="L81" s="21">
        <f t="shared" si="8"/>
        <v>1108</v>
      </c>
      <c r="M81" s="5"/>
      <c r="N81" s="5"/>
      <c r="O81" s="5"/>
      <c r="P81" s="5"/>
      <c r="Q81" s="5"/>
      <c r="R81" s="5"/>
      <c r="S81" s="5"/>
      <c r="T81" s="5"/>
      <c r="U81" s="5"/>
    </row>
    <row r="82" spans="1:21" ht="28.5" customHeight="1" x14ac:dyDescent="0.25">
      <c r="A82" s="25">
        <f t="shared" si="9"/>
        <v>81</v>
      </c>
      <c r="B82" s="26" t="s">
        <v>106</v>
      </c>
      <c r="C82" s="16" t="s">
        <v>156</v>
      </c>
      <c r="D82" s="22">
        <v>5</v>
      </c>
      <c r="E82" s="17" t="s">
        <v>167</v>
      </c>
      <c r="F82" s="20">
        <v>901</v>
      </c>
      <c r="G82" s="21">
        <f t="shared" si="5"/>
        <v>10812</v>
      </c>
      <c r="H82" s="21">
        <f t="shared" si="6"/>
        <v>600.66666666666663</v>
      </c>
      <c r="I82" s="21">
        <f t="shared" si="7"/>
        <v>300</v>
      </c>
      <c r="J82" s="21"/>
      <c r="K82" s="21"/>
      <c r="L82" s="21">
        <f t="shared" si="8"/>
        <v>900.66666666666663</v>
      </c>
      <c r="M82" s="5"/>
      <c r="N82" s="5"/>
      <c r="O82" s="5"/>
      <c r="P82" s="5"/>
      <c r="Q82" s="5"/>
      <c r="R82" s="5"/>
      <c r="S82" s="5"/>
      <c r="T82" s="5"/>
      <c r="U82" s="5"/>
    </row>
    <row r="83" spans="1:21" ht="28.5" customHeight="1" x14ac:dyDescent="0.25">
      <c r="A83" s="25">
        <f t="shared" si="9"/>
        <v>82</v>
      </c>
      <c r="B83" s="26" t="s">
        <v>48</v>
      </c>
      <c r="C83" s="16" t="s">
        <v>157</v>
      </c>
      <c r="D83" s="22">
        <v>5</v>
      </c>
      <c r="E83" s="17" t="s">
        <v>163</v>
      </c>
      <c r="F83" s="20">
        <v>596</v>
      </c>
      <c r="G83" s="21">
        <f t="shared" si="5"/>
        <v>7152</v>
      </c>
      <c r="H83" s="21">
        <f t="shared" si="6"/>
        <v>397.33333333333331</v>
      </c>
      <c r="I83" s="21">
        <f t="shared" si="7"/>
        <v>300</v>
      </c>
      <c r="J83" s="21">
        <v>153.11000000000001</v>
      </c>
      <c r="K83" s="21"/>
      <c r="L83" s="21">
        <f t="shared" si="8"/>
        <v>850.44333333333327</v>
      </c>
      <c r="M83" s="5"/>
      <c r="N83" s="5"/>
      <c r="O83" s="5"/>
      <c r="P83" s="5"/>
      <c r="Q83" s="5"/>
      <c r="R83" s="5"/>
      <c r="S83" s="5"/>
      <c r="T83" s="5"/>
      <c r="U83" s="5"/>
    </row>
    <row r="84" spans="1:21" ht="28.5" customHeight="1" x14ac:dyDescent="0.25">
      <c r="A84" s="25">
        <f t="shared" si="9"/>
        <v>83</v>
      </c>
      <c r="B84" s="26" t="s">
        <v>70</v>
      </c>
      <c r="C84" s="16" t="s">
        <v>157</v>
      </c>
      <c r="D84" s="22">
        <v>15</v>
      </c>
      <c r="E84" s="17" t="s">
        <v>165</v>
      </c>
      <c r="F84" s="20">
        <v>561</v>
      </c>
      <c r="G84" s="21">
        <f t="shared" si="5"/>
        <v>6732</v>
      </c>
      <c r="H84" s="21">
        <f t="shared" si="6"/>
        <v>374</v>
      </c>
      <c r="I84" s="21">
        <f t="shared" si="7"/>
        <v>300</v>
      </c>
      <c r="J84" s="21">
        <v>135.72</v>
      </c>
      <c r="K84" s="21"/>
      <c r="L84" s="21">
        <f t="shared" si="8"/>
        <v>809.72</v>
      </c>
      <c r="M84" s="5"/>
      <c r="N84" s="5"/>
      <c r="O84" s="5"/>
      <c r="P84" s="5"/>
      <c r="Q84" s="5"/>
      <c r="R84" s="5"/>
      <c r="S84" s="5"/>
      <c r="T84" s="5"/>
      <c r="U84" s="5"/>
    </row>
    <row r="85" spans="1:21" ht="28.5" customHeight="1" x14ac:dyDescent="0.25">
      <c r="A85" s="25">
        <f t="shared" si="9"/>
        <v>84</v>
      </c>
      <c r="B85" s="26" t="s">
        <v>62</v>
      </c>
      <c r="C85" s="16" t="s">
        <v>156</v>
      </c>
      <c r="D85" s="22">
        <v>30</v>
      </c>
      <c r="E85" s="17" t="s">
        <v>166</v>
      </c>
      <c r="F85" s="20">
        <v>622</v>
      </c>
      <c r="G85" s="21">
        <f t="shared" si="5"/>
        <v>7464</v>
      </c>
      <c r="H85" s="21">
        <f t="shared" si="6"/>
        <v>414.66666666666669</v>
      </c>
      <c r="I85" s="21">
        <f t="shared" si="7"/>
        <v>300</v>
      </c>
      <c r="J85" s="21"/>
      <c r="K85" s="21"/>
      <c r="L85" s="21">
        <f t="shared" si="8"/>
        <v>714.66666666666674</v>
      </c>
      <c r="M85" s="5"/>
      <c r="N85" s="5"/>
      <c r="O85" s="5"/>
      <c r="P85" s="5"/>
      <c r="Q85" s="5"/>
      <c r="R85" s="5"/>
      <c r="S85" s="5"/>
      <c r="T85" s="5"/>
      <c r="U85" s="5"/>
    </row>
    <row r="86" spans="1:21" ht="28.5" customHeight="1" x14ac:dyDescent="0.25">
      <c r="A86" s="25">
        <f t="shared" si="9"/>
        <v>85</v>
      </c>
      <c r="B86" s="26" t="s">
        <v>107</v>
      </c>
      <c r="C86" s="16" t="s">
        <v>156</v>
      </c>
      <c r="D86" s="22">
        <v>13</v>
      </c>
      <c r="E86" s="17" t="s">
        <v>167</v>
      </c>
      <c r="F86" s="20">
        <v>901</v>
      </c>
      <c r="G86" s="21">
        <f t="shared" si="5"/>
        <v>10812</v>
      </c>
      <c r="H86" s="21">
        <f t="shared" si="6"/>
        <v>600.66666666666663</v>
      </c>
      <c r="I86" s="21">
        <f t="shared" si="7"/>
        <v>300</v>
      </c>
      <c r="J86" s="21"/>
      <c r="K86" s="21"/>
      <c r="L86" s="21">
        <f t="shared" si="8"/>
        <v>900.66666666666663</v>
      </c>
      <c r="M86" s="5"/>
      <c r="N86" s="5"/>
      <c r="O86" s="5"/>
      <c r="P86" s="5"/>
      <c r="Q86" s="5"/>
      <c r="R86" s="5"/>
      <c r="S86" s="5"/>
      <c r="T86" s="5"/>
      <c r="U86" s="5"/>
    </row>
    <row r="87" spans="1:21" ht="28.5" customHeight="1" x14ac:dyDescent="0.25">
      <c r="A87" s="25">
        <f t="shared" si="9"/>
        <v>86</v>
      </c>
      <c r="B87" s="26" t="s">
        <v>46</v>
      </c>
      <c r="C87" s="16" t="s">
        <v>156</v>
      </c>
      <c r="D87" s="22">
        <v>101</v>
      </c>
      <c r="E87" s="17" t="s">
        <v>161</v>
      </c>
      <c r="F87" s="20">
        <v>1212</v>
      </c>
      <c r="G87" s="21">
        <f t="shared" si="5"/>
        <v>14544</v>
      </c>
      <c r="H87" s="21">
        <f t="shared" si="6"/>
        <v>808</v>
      </c>
      <c r="I87" s="21">
        <f t="shared" si="7"/>
        <v>300</v>
      </c>
      <c r="J87" s="21"/>
      <c r="K87" s="21"/>
      <c r="L87" s="21">
        <f t="shared" si="8"/>
        <v>1108</v>
      </c>
      <c r="M87" s="5"/>
      <c r="N87" s="5"/>
      <c r="O87" s="5"/>
      <c r="P87" s="5"/>
      <c r="Q87" s="5"/>
      <c r="R87" s="5"/>
      <c r="S87" s="5"/>
      <c r="T87" s="5"/>
      <c r="U87" s="5"/>
    </row>
    <row r="88" spans="1:21" ht="28.5" customHeight="1" x14ac:dyDescent="0.25">
      <c r="A88" s="25">
        <f t="shared" si="9"/>
        <v>87</v>
      </c>
      <c r="B88" s="26" t="s">
        <v>108</v>
      </c>
      <c r="C88" s="16" t="s">
        <v>156</v>
      </c>
      <c r="D88" s="22">
        <v>209</v>
      </c>
      <c r="E88" s="17" t="s">
        <v>162</v>
      </c>
      <c r="F88" s="20">
        <v>3854</v>
      </c>
      <c r="G88" s="21">
        <f t="shared" si="5"/>
        <v>46248</v>
      </c>
      <c r="H88" s="21">
        <f t="shared" si="6"/>
        <v>2569.3333333333335</v>
      </c>
      <c r="I88" s="21">
        <f t="shared" si="7"/>
        <v>300</v>
      </c>
      <c r="J88" s="21"/>
      <c r="K88" s="21">
        <v>304.5</v>
      </c>
      <c r="L88" s="21">
        <f t="shared" si="8"/>
        <v>3173.8333333333335</v>
      </c>
      <c r="M88" s="5"/>
      <c r="N88" s="5"/>
      <c r="O88" s="5"/>
      <c r="P88" s="5"/>
      <c r="Q88" s="5"/>
      <c r="R88" s="5"/>
      <c r="S88" s="5"/>
      <c r="T88" s="5"/>
      <c r="U88" s="5"/>
    </row>
    <row r="89" spans="1:21" ht="28.5" customHeight="1" x14ac:dyDescent="0.25">
      <c r="A89" s="25">
        <f t="shared" si="9"/>
        <v>88</v>
      </c>
      <c r="B89" s="26" t="s">
        <v>109</v>
      </c>
      <c r="C89" s="16" t="s">
        <v>156</v>
      </c>
      <c r="D89" s="22">
        <v>32</v>
      </c>
      <c r="E89" s="17" t="s">
        <v>169</v>
      </c>
      <c r="F89" s="20">
        <v>986</v>
      </c>
      <c r="G89" s="21">
        <f t="shared" si="5"/>
        <v>11832</v>
      </c>
      <c r="H89" s="21">
        <f t="shared" si="6"/>
        <v>657.33333333333337</v>
      </c>
      <c r="I89" s="21">
        <f t="shared" si="7"/>
        <v>300</v>
      </c>
      <c r="J89" s="21"/>
      <c r="K89" s="21"/>
      <c r="L89" s="21">
        <f t="shared" si="8"/>
        <v>957.33333333333337</v>
      </c>
      <c r="M89" s="5"/>
      <c r="N89" s="5"/>
      <c r="O89" s="5"/>
      <c r="P89" s="5"/>
      <c r="Q89" s="5"/>
      <c r="R89" s="5"/>
      <c r="S89" s="5"/>
      <c r="T89" s="5"/>
      <c r="U89" s="5"/>
    </row>
    <row r="90" spans="1:21" ht="28.5" customHeight="1" x14ac:dyDescent="0.25">
      <c r="A90" s="25">
        <f t="shared" si="9"/>
        <v>89</v>
      </c>
      <c r="B90" s="26" t="s">
        <v>144</v>
      </c>
      <c r="C90" s="16" t="s">
        <v>156</v>
      </c>
      <c r="D90" s="22">
        <v>55</v>
      </c>
      <c r="E90" s="17" t="s">
        <v>161</v>
      </c>
      <c r="F90" s="20">
        <v>1212</v>
      </c>
      <c r="G90" s="21">
        <f t="shared" si="5"/>
        <v>14544</v>
      </c>
      <c r="H90" s="21">
        <f t="shared" si="6"/>
        <v>808</v>
      </c>
      <c r="I90" s="21">
        <f t="shared" si="7"/>
        <v>300</v>
      </c>
      <c r="J90" s="21"/>
      <c r="K90" s="21"/>
      <c r="L90" s="21">
        <f t="shared" si="8"/>
        <v>1108</v>
      </c>
      <c r="M90" s="5"/>
      <c r="N90" s="5"/>
      <c r="O90" s="5"/>
      <c r="P90" s="5"/>
      <c r="Q90" s="5"/>
      <c r="R90" s="5"/>
      <c r="S90" s="5"/>
      <c r="T90" s="5"/>
      <c r="U90" s="5"/>
    </row>
    <row r="91" spans="1:21" ht="28.5" customHeight="1" x14ac:dyDescent="0.25">
      <c r="A91" s="25">
        <f t="shared" si="9"/>
        <v>90</v>
      </c>
      <c r="B91" s="26" t="s">
        <v>98</v>
      </c>
      <c r="C91" s="16" t="s">
        <v>156</v>
      </c>
      <c r="D91" s="22" t="s">
        <v>170</v>
      </c>
      <c r="E91" s="17" t="s">
        <v>161</v>
      </c>
      <c r="F91" s="20">
        <v>1212</v>
      </c>
      <c r="G91" s="21">
        <f t="shared" si="5"/>
        <v>14544</v>
      </c>
      <c r="H91" s="21">
        <f t="shared" si="6"/>
        <v>808</v>
      </c>
      <c r="I91" s="21">
        <f t="shared" si="7"/>
        <v>300</v>
      </c>
      <c r="J91" s="21">
        <v>101</v>
      </c>
      <c r="K91" s="21"/>
      <c r="L91" s="21">
        <f t="shared" si="8"/>
        <v>1209</v>
      </c>
      <c r="M91" s="5"/>
      <c r="N91" s="5"/>
      <c r="O91" s="5"/>
      <c r="P91" s="5"/>
      <c r="Q91" s="5"/>
      <c r="R91" s="5"/>
      <c r="S91" s="5"/>
      <c r="T91" s="5"/>
      <c r="U91" s="5"/>
    </row>
    <row r="92" spans="1:21" ht="28.5" customHeight="1" x14ac:dyDescent="0.25">
      <c r="A92" s="25">
        <f t="shared" si="9"/>
        <v>91</v>
      </c>
      <c r="B92" s="26" t="s">
        <v>70</v>
      </c>
      <c r="C92" s="16" t="s">
        <v>157</v>
      </c>
      <c r="D92" s="22">
        <v>31</v>
      </c>
      <c r="E92" s="17" t="s">
        <v>165</v>
      </c>
      <c r="F92" s="20">
        <v>561</v>
      </c>
      <c r="G92" s="21">
        <f t="shared" si="5"/>
        <v>6732</v>
      </c>
      <c r="H92" s="21">
        <f t="shared" si="6"/>
        <v>374</v>
      </c>
      <c r="I92" s="21">
        <f t="shared" si="7"/>
        <v>300</v>
      </c>
      <c r="J92" s="21">
        <v>51.5</v>
      </c>
      <c r="K92" s="21"/>
      <c r="L92" s="21">
        <f t="shared" si="8"/>
        <v>725.5</v>
      </c>
      <c r="M92" s="5"/>
      <c r="N92" s="5"/>
      <c r="O92" s="5"/>
      <c r="P92" s="5"/>
      <c r="Q92" s="5"/>
      <c r="R92" s="5"/>
      <c r="S92" s="5"/>
      <c r="T92" s="5"/>
      <c r="U92" s="5"/>
    </row>
    <row r="93" spans="1:21" ht="28.5" customHeight="1" x14ac:dyDescent="0.25">
      <c r="A93" s="25">
        <f t="shared" si="9"/>
        <v>92</v>
      </c>
      <c r="B93" s="26" t="s">
        <v>110</v>
      </c>
      <c r="C93" s="16" t="s">
        <v>156</v>
      </c>
      <c r="D93" s="22">
        <v>72</v>
      </c>
      <c r="E93" s="19" t="s">
        <v>169</v>
      </c>
      <c r="F93" s="20">
        <v>1212</v>
      </c>
      <c r="G93" s="21">
        <f t="shared" si="5"/>
        <v>14544</v>
      </c>
      <c r="H93" s="21">
        <f t="shared" si="6"/>
        <v>808</v>
      </c>
      <c r="I93" s="21">
        <f t="shared" si="7"/>
        <v>300</v>
      </c>
      <c r="J93" s="21">
        <v>16.350000000000001</v>
      </c>
      <c r="K93" s="21"/>
      <c r="L93" s="21">
        <f t="shared" si="8"/>
        <v>1124.3499999999999</v>
      </c>
      <c r="M93" s="5"/>
      <c r="N93" s="5"/>
      <c r="O93" s="5"/>
      <c r="P93" s="5"/>
      <c r="Q93" s="5"/>
      <c r="R93" s="5"/>
      <c r="S93" s="5"/>
      <c r="T93" s="5"/>
      <c r="U93" s="5"/>
    </row>
    <row r="94" spans="1:21" ht="28.5" customHeight="1" x14ac:dyDescent="0.25">
      <c r="A94" s="25">
        <f t="shared" si="9"/>
        <v>93</v>
      </c>
      <c r="B94" s="26" t="s">
        <v>111</v>
      </c>
      <c r="C94" s="16" t="s">
        <v>156</v>
      </c>
      <c r="D94" s="22">
        <v>62</v>
      </c>
      <c r="E94" s="17" t="s">
        <v>160</v>
      </c>
      <c r="F94" s="20">
        <v>1676</v>
      </c>
      <c r="G94" s="21">
        <f t="shared" si="5"/>
        <v>20112</v>
      </c>
      <c r="H94" s="21">
        <f t="shared" si="6"/>
        <v>1117.3333333333333</v>
      </c>
      <c r="I94" s="21">
        <f t="shared" si="7"/>
        <v>300</v>
      </c>
      <c r="J94" s="21"/>
      <c r="K94" s="21">
        <v>523.66</v>
      </c>
      <c r="L94" s="21">
        <f t="shared" si="8"/>
        <v>1940.9933333333333</v>
      </c>
      <c r="M94" s="5"/>
      <c r="N94" s="5"/>
      <c r="O94" s="5"/>
      <c r="P94" s="5"/>
      <c r="Q94" s="5"/>
      <c r="R94" s="5"/>
      <c r="S94" s="5"/>
      <c r="T94" s="5"/>
      <c r="U94" s="5"/>
    </row>
    <row r="95" spans="1:21" ht="28.5" customHeight="1" x14ac:dyDescent="0.25">
      <c r="A95" s="25">
        <f t="shared" si="9"/>
        <v>94</v>
      </c>
      <c r="B95" s="27" t="s">
        <v>112</v>
      </c>
      <c r="C95" s="16" t="s">
        <v>156</v>
      </c>
      <c r="D95" s="22">
        <v>124</v>
      </c>
      <c r="E95" s="17" t="s">
        <v>161</v>
      </c>
      <c r="F95" s="20">
        <v>1212</v>
      </c>
      <c r="G95" s="21">
        <f t="shared" si="5"/>
        <v>14544</v>
      </c>
      <c r="H95" s="21">
        <f t="shared" si="6"/>
        <v>808</v>
      </c>
      <c r="I95" s="21">
        <f t="shared" si="7"/>
        <v>300</v>
      </c>
      <c r="J95" s="21"/>
      <c r="K95" s="21"/>
      <c r="L95" s="21">
        <f t="shared" si="8"/>
        <v>1108</v>
      </c>
      <c r="M95" s="5"/>
      <c r="N95" s="5"/>
      <c r="O95" s="5"/>
      <c r="P95" s="5"/>
      <c r="Q95" s="5"/>
      <c r="R95" s="5"/>
      <c r="S95" s="5"/>
      <c r="T95" s="5"/>
      <c r="U95" s="5"/>
    </row>
    <row r="96" spans="1:21" ht="28.5" customHeight="1" x14ac:dyDescent="0.25">
      <c r="A96" s="25">
        <f t="shared" si="9"/>
        <v>95</v>
      </c>
      <c r="B96" s="26" t="s">
        <v>113</v>
      </c>
      <c r="C96" s="16" t="s">
        <v>156</v>
      </c>
      <c r="D96" s="22">
        <v>208</v>
      </c>
      <c r="E96" s="17" t="s">
        <v>164</v>
      </c>
      <c r="F96" s="20">
        <v>3247</v>
      </c>
      <c r="G96" s="21">
        <f t="shared" si="5"/>
        <v>38964</v>
      </c>
      <c r="H96" s="21">
        <f t="shared" si="6"/>
        <v>2164.6666666666665</v>
      </c>
      <c r="I96" s="21">
        <f t="shared" si="7"/>
        <v>300</v>
      </c>
      <c r="J96" s="21"/>
      <c r="K96" s="21"/>
      <c r="L96" s="21">
        <f t="shared" si="8"/>
        <v>2464.6666666666665</v>
      </c>
      <c r="M96" s="5"/>
      <c r="N96" s="5"/>
      <c r="O96" s="5"/>
      <c r="P96" s="5"/>
      <c r="Q96" s="5"/>
      <c r="R96" s="5"/>
      <c r="S96" s="5"/>
      <c r="T96" s="5"/>
      <c r="U96" s="5"/>
    </row>
    <row r="97" spans="1:21" ht="28.5" customHeight="1" x14ac:dyDescent="0.25">
      <c r="A97" s="25">
        <f t="shared" si="9"/>
        <v>96</v>
      </c>
      <c r="B97" s="26" t="s">
        <v>114</v>
      </c>
      <c r="C97" s="16" t="s">
        <v>156</v>
      </c>
      <c r="D97" s="22">
        <v>80</v>
      </c>
      <c r="E97" s="17" t="s">
        <v>159</v>
      </c>
      <c r="F97" s="20">
        <v>2368</v>
      </c>
      <c r="G97" s="21">
        <f t="shared" si="5"/>
        <v>28416</v>
      </c>
      <c r="H97" s="21">
        <f t="shared" si="6"/>
        <v>1578.6666666666667</v>
      </c>
      <c r="I97" s="21">
        <f t="shared" si="7"/>
        <v>300</v>
      </c>
      <c r="J97" s="21"/>
      <c r="K97" s="21">
        <v>439.5</v>
      </c>
      <c r="L97" s="21">
        <f t="shared" si="8"/>
        <v>2318.166666666667</v>
      </c>
      <c r="M97" s="5"/>
      <c r="N97" s="5"/>
      <c r="O97" s="5"/>
      <c r="P97" s="5"/>
      <c r="Q97" s="5"/>
      <c r="R97" s="5"/>
      <c r="S97" s="5"/>
      <c r="T97" s="5"/>
      <c r="U97" s="5"/>
    </row>
    <row r="98" spans="1:21" ht="28.5" customHeight="1" x14ac:dyDescent="0.25">
      <c r="A98" s="25">
        <f t="shared" si="9"/>
        <v>97</v>
      </c>
      <c r="B98" s="26" t="s">
        <v>46</v>
      </c>
      <c r="C98" s="16" t="s">
        <v>156</v>
      </c>
      <c r="D98" s="22">
        <v>100</v>
      </c>
      <c r="E98" s="17" t="s">
        <v>161</v>
      </c>
      <c r="F98" s="20">
        <v>1212</v>
      </c>
      <c r="G98" s="21">
        <f t="shared" si="5"/>
        <v>14544</v>
      </c>
      <c r="H98" s="21">
        <f t="shared" si="6"/>
        <v>808</v>
      </c>
      <c r="I98" s="21">
        <f t="shared" si="7"/>
        <v>300</v>
      </c>
      <c r="J98" s="21"/>
      <c r="K98" s="21"/>
      <c r="L98" s="21">
        <f t="shared" si="8"/>
        <v>1108</v>
      </c>
      <c r="M98" s="5"/>
      <c r="N98" s="5"/>
      <c r="O98" s="5"/>
      <c r="P98" s="5"/>
      <c r="Q98" s="5"/>
      <c r="R98" s="5"/>
      <c r="S98" s="5"/>
      <c r="T98" s="5"/>
      <c r="U98" s="5"/>
    </row>
    <row r="99" spans="1:21" ht="28.5" customHeight="1" x14ac:dyDescent="0.25">
      <c r="A99" s="25">
        <f t="shared" si="9"/>
        <v>98</v>
      </c>
      <c r="B99" s="26" t="s">
        <v>70</v>
      </c>
      <c r="C99" s="16" t="s">
        <v>157</v>
      </c>
      <c r="D99" s="22">
        <v>23</v>
      </c>
      <c r="E99" s="17" t="s">
        <v>165</v>
      </c>
      <c r="F99" s="20">
        <v>561</v>
      </c>
      <c r="G99" s="21">
        <f t="shared" si="5"/>
        <v>6732</v>
      </c>
      <c r="H99" s="21">
        <f t="shared" si="6"/>
        <v>374</v>
      </c>
      <c r="I99" s="21">
        <f t="shared" si="7"/>
        <v>300</v>
      </c>
      <c r="J99" s="21"/>
      <c r="K99" s="21"/>
      <c r="L99" s="21">
        <f t="shared" si="8"/>
        <v>674</v>
      </c>
      <c r="M99" s="5"/>
      <c r="N99" s="5"/>
      <c r="O99" s="5"/>
      <c r="P99" s="5"/>
      <c r="Q99" s="5"/>
      <c r="R99" s="5"/>
      <c r="S99" s="5"/>
      <c r="T99" s="5"/>
      <c r="U99" s="5"/>
    </row>
    <row r="100" spans="1:21" ht="28.5" customHeight="1" x14ac:dyDescent="0.25">
      <c r="A100" s="25">
        <f t="shared" si="9"/>
        <v>99</v>
      </c>
      <c r="B100" s="26" t="s">
        <v>115</v>
      </c>
      <c r="C100" s="16" t="s">
        <v>156</v>
      </c>
      <c r="D100" s="22">
        <v>110</v>
      </c>
      <c r="E100" s="17" t="s">
        <v>159</v>
      </c>
      <c r="F100" s="20">
        <v>2368</v>
      </c>
      <c r="G100" s="21">
        <f t="shared" si="5"/>
        <v>28416</v>
      </c>
      <c r="H100" s="21">
        <f t="shared" si="6"/>
        <v>1578.6666666666667</v>
      </c>
      <c r="I100" s="21">
        <f t="shared" si="7"/>
        <v>300</v>
      </c>
      <c r="J100" s="21"/>
      <c r="K100" s="21"/>
      <c r="L100" s="21">
        <f t="shared" si="8"/>
        <v>1878.6666666666667</v>
      </c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28.5" customHeight="1" x14ac:dyDescent="0.25">
      <c r="A101" s="25">
        <f t="shared" si="9"/>
        <v>100</v>
      </c>
      <c r="B101" s="26" t="s">
        <v>116</v>
      </c>
      <c r="C101" s="16" t="s">
        <v>156</v>
      </c>
      <c r="D101" s="22">
        <v>108</v>
      </c>
      <c r="E101" s="17" t="s">
        <v>160</v>
      </c>
      <c r="F101" s="20">
        <v>1676</v>
      </c>
      <c r="G101" s="21">
        <f t="shared" si="5"/>
        <v>20112</v>
      </c>
      <c r="H101" s="21">
        <f t="shared" si="6"/>
        <v>1117.3333333333333</v>
      </c>
      <c r="I101" s="21">
        <f t="shared" si="7"/>
        <v>300</v>
      </c>
      <c r="J101" s="21"/>
      <c r="K101" s="21"/>
      <c r="L101" s="21">
        <f t="shared" si="8"/>
        <v>1417.3333333333333</v>
      </c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28.5" customHeight="1" x14ac:dyDescent="0.25">
      <c r="A102" s="25">
        <f t="shared" si="9"/>
        <v>101</v>
      </c>
      <c r="B102" s="26" t="s">
        <v>46</v>
      </c>
      <c r="C102" s="16" t="s">
        <v>156</v>
      </c>
      <c r="D102" s="22">
        <v>105</v>
      </c>
      <c r="E102" s="17" t="s">
        <v>161</v>
      </c>
      <c r="F102" s="20">
        <v>1212</v>
      </c>
      <c r="G102" s="21">
        <f t="shared" si="5"/>
        <v>14544</v>
      </c>
      <c r="H102" s="21">
        <f t="shared" si="6"/>
        <v>808</v>
      </c>
      <c r="I102" s="21">
        <f t="shared" si="7"/>
        <v>300</v>
      </c>
      <c r="J102" s="21"/>
      <c r="K102" s="21"/>
      <c r="L102" s="21">
        <f t="shared" si="8"/>
        <v>1108</v>
      </c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28.5" customHeight="1" x14ac:dyDescent="0.25">
      <c r="A103" s="25">
        <f t="shared" si="9"/>
        <v>102</v>
      </c>
      <c r="B103" s="26" t="s">
        <v>117</v>
      </c>
      <c r="C103" s="16" t="s">
        <v>156</v>
      </c>
      <c r="D103" s="22">
        <v>6</v>
      </c>
      <c r="E103" s="17" t="s">
        <v>160</v>
      </c>
      <c r="F103" s="20">
        <v>1676</v>
      </c>
      <c r="G103" s="21">
        <f t="shared" si="5"/>
        <v>20112</v>
      </c>
      <c r="H103" s="21">
        <f t="shared" si="6"/>
        <v>1117.3333333333333</v>
      </c>
      <c r="I103" s="21">
        <f t="shared" si="7"/>
        <v>300</v>
      </c>
      <c r="J103" s="21">
        <v>139.6</v>
      </c>
      <c r="K103" s="21"/>
      <c r="L103" s="21">
        <f t="shared" si="8"/>
        <v>1556.9333333333332</v>
      </c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28.5" customHeight="1" x14ac:dyDescent="0.25">
      <c r="A104" s="25">
        <f t="shared" si="9"/>
        <v>103</v>
      </c>
      <c r="B104" s="26" t="s">
        <v>118</v>
      </c>
      <c r="C104" s="16" t="s">
        <v>156</v>
      </c>
      <c r="D104" s="22">
        <v>115</v>
      </c>
      <c r="E104" s="17" t="s">
        <v>164</v>
      </c>
      <c r="F104" s="20">
        <v>3247</v>
      </c>
      <c r="G104" s="21">
        <f t="shared" si="5"/>
        <v>38964</v>
      </c>
      <c r="H104" s="21">
        <f t="shared" si="6"/>
        <v>2164.6666666666665</v>
      </c>
      <c r="I104" s="21">
        <f t="shared" si="7"/>
        <v>300</v>
      </c>
      <c r="J104" s="21"/>
      <c r="K104" s="21"/>
      <c r="L104" s="21">
        <f t="shared" si="8"/>
        <v>2464.6666666666665</v>
      </c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28.5" customHeight="1" x14ac:dyDescent="0.25">
      <c r="A105" s="25">
        <f t="shared" si="9"/>
        <v>104</v>
      </c>
      <c r="B105" s="26" t="s">
        <v>119</v>
      </c>
      <c r="C105" s="16" t="s">
        <v>156</v>
      </c>
      <c r="D105" s="22">
        <v>119</v>
      </c>
      <c r="E105" s="17" t="s">
        <v>160</v>
      </c>
      <c r="F105" s="20">
        <v>1676</v>
      </c>
      <c r="G105" s="21">
        <f t="shared" si="5"/>
        <v>20112</v>
      </c>
      <c r="H105" s="21">
        <f t="shared" si="6"/>
        <v>1117.3333333333333</v>
      </c>
      <c r="I105" s="21">
        <f t="shared" si="7"/>
        <v>300</v>
      </c>
      <c r="J105" s="21"/>
      <c r="K105" s="21"/>
      <c r="L105" s="21">
        <f t="shared" si="8"/>
        <v>1417.3333333333333</v>
      </c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28.5" customHeight="1" x14ac:dyDescent="0.25">
      <c r="A106" s="25">
        <f t="shared" si="9"/>
        <v>105</v>
      </c>
      <c r="B106" s="26" t="s">
        <v>84</v>
      </c>
      <c r="C106" s="16" t="s">
        <v>156</v>
      </c>
      <c r="D106" s="22">
        <v>114</v>
      </c>
      <c r="E106" s="17" t="s">
        <v>162</v>
      </c>
      <c r="F106" s="20">
        <v>733</v>
      </c>
      <c r="G106" s="21">
        <f t="shared" si="5"/>
        <v>8796</v>
      </c>
      <c r="H106" s="21">
        <f t="shared" si="6"/>
        <v>488.66666666666669</v>
      </c>
      <c r="I106" s="21">
        <f t="shared" si="7"/>
        <v>300</v>
      </c>
      <c r="J106" s="21"/>
      <c r="K106" s="21"/>
      <c r="L106" s="21">
        <f t="shared" si="8"/>
        <v>788.66666666666674</v>
      </c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28.5" customHeight="1" x14ac:dyDescent="0.25">
      <c r="A107" s="25">
        <f t="shared" si="9"/>
        <v>106</v>
      </c>
      <c r="B107" s="26" t="s">
        <v>67</v>
      </c>
      <c r="C107" s="16" t="s">
        <v>156</v>
      </c>
      <c r="D107" s="22">
        <v>11</v>
      </c>
      <c r="E107" s="17" t="s">
        <v>158</v>
      </c>
      <c r="F107" s="20">
        <v>817</v>
      </c>
      <c r="G107" s="21">
        <f t="shared" si="5"/>
        <v>9804</v>
      </c>
      <c r="H107" s="21">
        <f t="shared" si="6"/>
        <v>544.66666666666663</v>
      </c>
      <c r="I107" s="21">
        <f t="shared" si="7"/>
        <v>300</v>
      </c>
      <c r="J107" s="21"/>
      <c r="K107" s="21"/>
      <c r="L107" s="21">
        <f t="shared" si="8"/>
        <v>844.66666666666663</v>
      </c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28.5" customHeight="1" x14ac:dyDescent="0.25">
      <c r="A108" s="25">
        <f t="shared" si="9"/>
        <v>107</v>
      </c>
      <c r="B108" s="26" t="s">
        <v>120</v>
      </c>
      <c r="C108" s="16" t="s">
        <v>156</v>
      </c>
      <c r="D108" s="22">
        <v>97</v>
      </c>
      <c r="E108" s="17" t="s">
        <v>161</v>
      </c>
      <c r="F108" s="20">
        <v>1212</v>
      </c>
      <c r="G108" s="21">
        <f t="shared" si="5"/>
        <v>14544</v>
      </c>
      <c r="H108" s="21">
        <f t="shared" si="6"/>
        <v>808</v>
      </c>
      <c r="I108" s="21">
        <f t="shared" si="7"/>
        <v>300</v>
      </c>
      <c r="J108" s="21"/>
      <c r="K108" s="21"/>
      <c r="L108" s="21">
        <f t="shared" si="8"/>
        <v>1108</v>
      </c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28.5" customHeight="1" x14ac:dyDescent="0.25">
      <c r="A109" s="25">
        <f t="shared" si="9"/>
        <v>108</v>
      </c>
      <c r="B109" s="26" t="s">
        <v>70</v>
      </c>
      <c r="C109" s="16" t="s">
        <v>157</v>
      </c>
      <c r="D109" s="22">
        <v>18</v>
      </c>
      <c r="E109" s="17" t="s">
        <v>165</v>
      </c>
      <c r="F109" s="20">
        <v>561</v>
      </c>
      <c r="G109" s="21">
        <f t="shared" si="5"/>
        <v>6732</v>
      </c>
      <c r="H109" s="21">
        <f t="shared" si="6"/>
        <v>374</v>
      </c>
      <c r="I109" s="21">
        <f t="shared" si="7"/>
        <v>300</v>
      </c>
      <c r="J109" s="21"/>
      <c r="K109" s="21"/>
      <c r="L109" s="21">
        <f t="shared" si="8"/>
        <v>674</v>
      </c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28.5" customHeight="1" x14ac:dyDescent="0.25">
      <c r="A110" s="25">
        <f t="shared" si="9"/>
        <v>109</v>
      </c>
      <c r="B110" s="26" t="s">
        <v>121</v>
      </c>
      <c r="C110" s="16" t="s">
        <v>156</v>
      </c>
      <c r="D110" s="22">
        <v>73</v>
      </c>
      <c r="E110" s="17" t="s">
        <v>160</v>
      </c>
      <c r="F110" s="20">
        <v>1676</v>
      </c>
      <c r="G110" s="21">
        <f t="shared" si="5"/>
        <v>20112</v>
      </c>
      <c r="H110" s="21">
        <f t="shared" si="6"/>
        <v>1117.3333333333333</v>
      </c>
      <c r="I110" s="21">
        <f t="shared" si="7"/>
        <v>300</v>
      </c>
      <c r="J110" s="21"/>
      <c r="K110" s="21"/>
      <c r="L110" s="21">
        <f t="shared" si="8"/>
        <v>1417.3333333333333</v>
      </c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28.5" customHeight="1" x14ac:dyDescent="0.25">
      <c r="A111" s="25">
        <f t="shared" si="9"/>
        <v>110</v>
      </c>
      <c r="B111" s="26" t="s">
        <v>48</v>
      </c>
      <c r="C111" s="16" t="s">
        <v>157</v>
      </c>
      <c r="D111" s="22">
        <v>7</v>
      </c>
      <c r="E111" s="17" t="s">
        <v>163</v>
      </c>
      <c r="F111" s="20">
        <v>596</v>
      </c>
      <c r="G111" s="21">
        <f t="shared" si="5"/>
        <v>7152</v>
      </c>
      <c r="H111" s="21">
        <f t="shared" si="6"/>
        <v>397.33333333333331</v>
      </c>
      <c r="I111" s="21">
        <f t="shared" si="7"/>
        <v>300</v>
      </c>
      <c r="J111" s="21"/>
      <c r="K111" s="21"/>
      <c r="L111" s="21">
        <f t="shared" si="8"/>
        <v>697.33333333333326</v>
      </c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28.5" customHeight="1" x14ac:dyDescent="0.25">
      <c r="A112" s="25">
        <f t="shared" si="9"/>
        <v>111</v>
      </c>
      <c r="B112" s="26" t="s">
        <v>122</v>
      </c>
      <c r="C112" s="16" t="s">
        <v>156</v>
      </c>
      <c r="D112" s="22">
        <v>118</v>
      </c>
      <c r="E112" s="17" t="s">
        <v>160</v>
      </c>
      <c r="F112" s="20">
        <v>1676</v>
      </c>
      <c r="G112" s="21">
        <f t="shared" si="5"/>
        <v>20112</v>
      </c>
      <c r="H112" s="21">
        <f t="shared" si="6"/>
        <v>1117.3333333333333</v>
      </c>
      <c r="I112" s="21">
        <f t="shared" si="7"/>
        <v>300</v>
      </c>
      <c r="J112" s="21"/>
      <c r="K112" s="21"/>
      <c r="L112" s="21">
        <f t="shared" si="8"/>
        <v>1417.3333333333333</v>
      </c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28.5" customHeight="1" x14ac:dyDescent="0.25">
      <c r="A113" s="25">
        <f t="shared" si="9"/>
        <v>112</v>
      </c>
      <c r="B113" s="26" t="s">
        <v>123</v>
      </c>
      <c r="C113" s="16" t="s">
        <v>156</v>
      </c>
      <c r="D113" s="22">
        <v>207</v>
      </c>
      <c r="E113" s="17" t="s">
        <v>159</v>
      </c>
      <c r="F113" s="20">
        <v>2368</v>
      </c>
      <c r="G113" s="21">
        <f t="shared" si="5"/>
        <v>28416</v>
      </c>
      <c r="H113" s="21">
        <f t="shared" si="6"/>
        <v>1578.6666666666667</v>
      </c>
      <c r="I113" s="21">
        <f t="shared" si="7"/>
        <v>300</v>
      </c>
      <c r="J113" s="21"/>
      <c r="K113" s="21"/>
      <c r="L113" s="21">
        <f t="shared" si="8"/>
        <v>1878.6666666666667</v>
      </c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28.5" customHeight="1" x14ac:dyDescent="0.25">
      <c r="A114" s="25">
        <f t="shared" si="9"/>
        <v>113</v>
      </c>
      <c r="B114" s="26" t="s">
        <v>124</v>
      </c>
      <c r="C114" s="16" t="s">
        <v>156</v>
      </c>
      <c r="D114" s="22">
        <v>160</v>
      </c>
      <c r="E114" s="17" t="s">
        <v>159</v>
      </c>
      <c r="F114" s="20">
        <v>2368</v>
      </c>
      <c r="G114" s="21">
        <f t="shared" si="5"/>
        <v>28416</v>
      </c>
      <c r="H114" s="21">
        <f t="shared" si="6"/>
        <v>1578.6666666666667</v>
      </c>
      <c r="I114" s="21">
        <f t="shared" si="7"/>
        <v>300</v>
      </c>
      <c r="J114" s="21"/>
      <c r="K114" s="21">
        <v>117.2</v>
      </c>
      <c r="L114" s="21">
        <f t="shared" si="8"/>
        <v>1995.8666666666668</v>
      </c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28.5" customHeight="1" x14ac:dyDescent="0.25">
      <c r="A115" s="25">
        <f t="shared" si="9"/>
        <v>114</v>
      </c>
      <c r="B115" s="26" t="s">
        <v>50</v>
      </c>
      <c r="C115" s="16" t="s">
        <v>156</v>
      </c>
      <c r="D115" s="22">
        <v>74</v>
      </c>
      <c r="E115" s="17" t="s">
        <v>161</v>
      </c>
      <c r="F115" s="20">
        <v>1212</v>
      </c>
      <c r="G115" s="21">
        <f t="shared" si="5"/>
        <v>14544</v>
      </c>
      <c r="H115" s="21">
        <f t="shared" si="6"/>
        <v>808</v>
      </c>
      <c r="I115" s="21">
        <f t="shared" si="7"/>
        <v>300</v>
      </c>
      <c r="J115" s="21"/>
      <c r="K115" s="21"/>
      <c r="L115" s="21">
        <f t="shared" si="8"/>
        <v>1108</v>
      </c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28.5" customHeight="1" x14ac:dyDescent="0.25">
      <c r="A116" s="25">
        <f t="shared" si="9"/>
        <v>115</v>
      </c>
      <c r="B116" s="26" t="s">
        <v>125</v>
      </c>
      <c r="C116" s="16" t="s">
        <v>156</v>
      </c>
      <c r="D116" s="22">
        <v>93</v>
      </c>
      <c r="E116" s="17" t="s">
        <v>160</v>
      </c>
      <c r="F116" s="20">
        <v>1676</v>
      </c>
      <c r="G116" s="21">
        <f t="shared" si="5"/>
        <v>20112</v>
      </c>
      <c r="H116" s="21">
        <f t="shared" si="6"/>
        <v>1117.3333333333333</v>
      </c>
      <c r="I116" s="21">
        <f t="shared" si="7"/>
        <v>300</v>
      </c>
      <c r="J116" s="21"/>
      <c r="K116" s="21">
        <v>115.33</v>
      </c>
      <c r="L116" s="21">
        <f t="shared" si="8"/>
        <v>1532.6633333333332</v>
      </c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28.5" customHeight="1" x14ac:dyDescent="0.25">
      <c r="A117" s="25">
        <f t="shared" si="9"/>
        <v>116</v>
      </c>
      <c r="B117" s="26" t="s">
        <v>126</v>
      </c>
      <c r="C117" s="16" t="s">
        <v>156</v>
      </c>
      <c r="D117" s="22">
        <v>50</v>
      </c>
      <c r="E117" s="17" t="s">
        <v>160</v>
      </c>
      <c r="F117" s="20">
        <v>1676</v>
      </c>
      <c r="G117" s="21">
        <f t="shared" si="5"/>
        <v>20112</v>
      </c>
      <c r="H117" s="21">
        <f t="shared" si="6"/>
        <v>1117.3333333333333</v>
      </c>
      <c r="I117" s="21">
        <f t="shared" si="7"/>
        <v>300</v>
      </c>
      <c r="J117" s="21"/>
      <c r="K117" s="21"/>
      <c r="L117" s="21">
        <f t="shared" si="8"/>
        <v>1417.3333333333333</v>
      </c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28.5" customHeight="1" x14ac:dyDescent="0.25">
      <c r="A118" s="25">
        <f t="shared" si="9"/>
        <v>117</v>
      </c>
      <c r="B118" s="26" t="s">
        <v>48</v>
      </c>
      <c r="C118" s="16" t="s">
        <v>157</v>
      </c>
      <c r="D118" s="22">
        <v>12</v>
      </c>
      <c r="E118" s="17" t="s">
        <v>163</v>
      </c>
      <c r="F118" s="20">
        <v>596</v>
      </c>
      <c r="G118" s="21">
        <f t="shared" si="5"/>
        <v>7152</v>
      </c>
      <c r="H118" s="21">
        <f t="shared" si="6"/>
        <v>397.33333333333331</v>
      </c>
      <c r="I118" s="21">
        <f t="shared" si="7"/>
        <v>300</v>
      </c>
      <c r="J118" s="21">
        <v>62.34</v>
      </c>
      <c r="K118" s="21"/>
      <c r="L118" s="21">
        <f t="shared" si="8"/>
        <v>759.67333333333329</v>
      </c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28.5" customHeight="1" x14ac:dyDescent="0.25">
      <c r="A119" s="25">
        <f t="shared" si="9"/>
        <v>118</v>
      </c>
      <c r="B119" s="26" t="s">
        <v>127</v>
      </c>
      <c r="C119" s="16" t="s">
        <v>156</v>
      </c>
      <c r="D119" s="22">
        <v>16</v>
      </c>
      <c r="E119" s="17" t="s">
        <v>164</v>
      </c>
      <c r="F119" s="20">
        <v>675</v>
      </c>
      <c r="G119" s="21">
        <f t="shared" si="5"/>
        <v>8100</v>
      </c>
      <c r="H119" s="21">
        <f t="shared" si="6"/>
        <v>450</v>
      </c>
      <c r="I119" s="21">
        <f t="shared" si="7"/>
        <v>300</v>
      </c>
      <c r="J119" s="21"/>
      <c r="K119" s="21"/>
      <c r="L119" s="21">
        <f t="shared" si="8"/>
        <v>750</v>
      </c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28.5" customHeight="1" x14ac:dyDescent="0.25">
      <c r="A120" s="25">
        <f t="shared" si="9"/>
        <v>119</v>
      </c>
      <c r="B120" s="26" t="s">
        <v>128</v>
      </c>
      <c r="C120" s="16" t="s">
        <v>156</v>
      </c>
      <c r="D120" s="22">
        <v>64</v>
      </c>
      <c r="E120" s="17" t="s">
        <v>161</v>
      </c>
      <c r="F120" s="20">
        <v>1212</v>
      </c>
      <c r="G120" s="21">
        <f t="shared" si="5"/>
        <v>14544</v>
      </c>
      <c r="H120" s="21">
        <f t="shared" si="6"/>
        <v>808</v>
      </c>
      <c r="I120" s="21">
        <f t="shared" si="7"/>
        <v>300</v>
      </c>
      <c r="J120" s="21">
        <v>202</v>
      </c>
      <c r="K120" s="21"/>
      <c r="L120" s="21">
        <f t="shared" si="8"/>
        <v>1310</v>
      </c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28.5" customHeight="1" x14ac:dyDescent="0.25">
      <c r="A121" s="25">
        <f t="shared" si="9"/>
        <v>120</v>
      </c>
      <c r="B121" s="26" t="s">
        <v>129</v>
      </c>
      <c r="C121" s="16" t="s">
        <v>156</v>
      </c>
      <c r="D121" s="22">
        <v>65</v>
      </c>
      <c r="E121" s="19">
        <v>5</v>
      </c>
      <c r="F121" s="20">
        <v>3247</v>
      </c>
      <c r="G121" s="21">
        <f t="shared" si="5"/>
        <v>38964</v>
      </c>
      <c r="H121" s="21">
        <f t="shared" si="6"/>
        <v>2164.6666666666665</v>
      </c>
      <c r="I121" s="21">
        <f t="shared" si="7"/>
        <v>300</v>
      </c>
      <c r="J121" s="21"/>
      <c r="K121" s="21">
        <v>101.17</v>
      </c>
      <c r="L121" s="21">
        <f t="shared" si="8"/>
        <v>2565.8366666666666</v>
      </c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28.5" customHeight="1" x14ac:dyDescent="0.25">
      <c r="A122" s="25">
        <f t="shared" si="9"/>
        <v>121</v>
      </c>
      <c r="B122" s="26" t="s">
        <v>130</v>
      </c>
      <c r="C122" s="16" t="s">
        <v>156</v>
      </c>
      <c r="D122" s="22">
        <v>8</v>
      </c>
      <c r="E122" s="17" t="s">
        <v>169</v>
      </c>
      <c r="F122" s="20">
        <v>986</v>
      </c>
      <c r="G122" s="21">
        <f t="shared" si="5"/>
        <v>11832</v>
      </c>
      <c r="H122" s="21">
        <f t="shared" si="6"/>
        <v>657.33333333333337</v>
      </c>
      <c r="I122" s="21">
        <f t="shared" si="7"/>
        <v>300</v>
      </c>
      <c r="J122" s="21"/>
      <c r="K122" s="21"/>
      <c r="L122" s="21">
        <f t="shared" si="8"/>
        <v>957.33333333333337</v>
      </c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28.5" customHeight="1" x14ac:dyDescent="0.25">
      <c r="A123" s="25">
        <f t="shared" si="9"/>
        <v>122</v>
      </c>
      <c r="B123" s="26" t="s">
        <v>46</v>
      </c>
      <c r="C123" s="16" t="s">
        <v>156</v>
      </c>
      <c r="D123" s="22">
        <v>106</v>
      </c>
      <c r="E123" s="17" t="s">
        <v>161</v>
      </c>
      <c r="F123" s="20">
        <v>1212</v>
      </c>
      <c r="G123" s="21">
        <f t="shared" si="5"/>
        <v>14544</v>
      </c>
      <c r="H123" s="21">
        <f t="shared" si="6"/>
        <v>808</v>
      </c>
      <c r="I123" s="21">
        <f t="shared" si="7"/>
        <v>300</v>
      </c>
      <c r="J123" s="21"/>
      <c r="K123" s="21"/>
      <c r="L123" s="21">
        <f t="shared" si="8"/>
        <v>1108</v>
      </c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28.5" customHeight="1" x14ac:dyDescent="0.25">
      <c r="A124" s="25">
        <f t="shared" si="9"/>
        <v>123</v>
      </c>
      <c r="B124" s="26" t="s">
        <v>66</v>
      </c>
      <c r="C124" s="16" t="s">
        <v>156</v>
      </c>
      <c r="D124" s="22">
        <v>175</v>
      </c>
      <c r="E124" s="17" t="s">
        <v>162</v>
      </c>
      <c r="F124" s="20">
        <v>3854</v>
      </c>
      <c r="G124" s="21">
        <f t="shared" si="5"/>
        <v>46248</v>
      </c>
      <c r="H124" s="21">
        <f t="shared" si="6"/>
        <v>2569.3333333333335</v>
      </c>
      <c r="I124" s="21">
        <f t="shared" si="7"/>
        <v>300</v>
      </c>
      <c r="J124" s="21"/>
      <c r="K124" s="21"/>
      <c r="L124" s="21">
        <f t="shared" si="8"/>
        <v>2869.3333333333335</v>
      </c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28.5" customHeight="1" x14ac:dyDescent="0.25">
      <c r="A125" s="25">
        <f t="shared" si="9"/>
        <v>124</v>
      </c>
      <c r="B125" s="26" t="s">
        <v>131</v>
      </c>
      <c r="C125" s="16" t="s">
        <v>156</v>
      </c>
      <c r="D125" s="22">
        <v>737</v>
      </c>
      <c r="E125" s="17" t="s">
        <v>161</v>
      </c>
      <c r="F125" s="20">
        <v>1212</v>
      </c>
      <c r="G125" s="21">
        <f t="shared" si="5"/>
        <v>14544</v>
      </c>
      <c r="H125" s="21">
        <f t="shared" si="6"/>
        <v>808</v>
      </c>
      <c r="I125" s="21">
        <f t="shared" si="7"/>
        <v>300</v>
      </c>
      <c r="J125" s="21"/>
      <c r="K125" s="21">
        <v>115.6</v>
      </c>
      <c r="L125" s="21">
        <f t="shared" si="8"/>
        <v>1223.5999999999999</v>
      </c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28.5" customHeight="1" x14ac:dyDescent="0.25">
      <c r="A126" s="25">
        <f t="shared" si="9"/>
        <v>125</v>
      </c>
      <c r="B126" s="26" t="s">
        <v>48</v>
      </c>
      <c r="C126" s="16" t="s">
        <v>157</v>
      </c>
      <c r="D126" s="22">
        <v>13</v>
      </c>
      <c r="E126" s="17" t="s">
        <v>163</v>
      </c>
      <c r="F126" s="20">
        <v>596</v>
      </c>
      <c r="G126" s="21">
        <f t="shared" si="5"/>
        <v>7152</v>
      </c>
      <c r="H126" s="21">
        <f t="shared" si="6"/>
        <v>397.33333333333331</v>
      </c>
      <c r="I126" s="21">
        <f t="shared" si="7"/>
        <v>300</v>
      </c>
      <c r="J126" s="21">
        <v>382.49</v>
      </c>
      <c r="K126" s="21"/>
      <c r="L126" s="21">
        <f t="shared" si="8"/>
        <v>1079.8233333333333</v>
      </c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28.5" customHeight="1" x14ac:dyDescent="0.25">
      <c r="A127" s="25">
        <f t="shared" si="9"/>
        <v>126</v>
      </c>
      <c r="B127" s="26" t="s">
        <v>73</v>
      </c>
      <c r="C127" s="16" t="s">
        <v>156</v>
      </c>
      <c r="D127" s="22">
        <v>739</v>
      </c>
      <c r="E127" s="17" t="s">
        <v>161</v>
      </c>
      <c r="F127" s="20">
        <v>1212</v>
      </c>
      <c r="G127" s="21">
        <f t="shared" si="5"/>
        <v>14544</v>
      </c>
      <c r="H127" s="21">
        <f t="shared" si="6"/>
        <v>808</v>
      </c>
      <c r="I127" s="21">
        <f t="shared" si="7"/>
        <v>300</v>
      </c>
      <c r="J127" s="21"/>
      <c r="K127" s="21"/>
      <c r="L127" s="21">
        <f t="shared" si="8"/>
        <v>1108</v>
      </c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28.5" customHeight="1" x14ac:dyDescent="0.25">
      <c r="A128" s="25">
        <f t="shared" si="9"/>
        <v>127</v>
      </c>
      <c r="B128" s="26" t="s">
        <v>132</v>
      </c>
      <c r="C128" s="16" t="s">
        <v>156</v>
      </c>
      <c r="D128" s="22">
        <v>50</v>
      </c>
      <c r="E128" s="17" t="s">
        <v>164</v>
      </c>
      <c r="F128" s="20">
        <v>3247</v>
      </c>
      <c r="G128" s="21">
        <f t="shared" si="5"/>
        <v>38964</v>
      </c>
      <c r="H128" s="21">
        <f t="shared" si="6"/>
        <v>2164.6666666666665</v>
      </c>
      <c r="I128" s="21">
        <f t="shared" si="7"/>
        <v>300</v>
      </c>
      <c r="J128" s="21"/>
      <c r="K128" s="21">
        <v>242.8</v>
      </c>
      <c r="L128" s="21">
        <f t="shared" si="8"/>
        <v>2707.4666666666667</v>
      </c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28.5" customHeight="1" x14ac:dyDescent="0.25">
      <c r="A129" s="25">
        <f t="shared" si="9"/>
        <v>128</v>
      </c>
      <c r="B129" s="26" t="s">
        <v>133</v>
      </c>
      <c r="C129" s="16" t="s">
        <v>156</v>
      </c>
      <c r="D129" s="22">
        <v>30</v>
      </c>
      <c r="E129" s="17" t="s">
        <v>164</v>
      </c>
      <c r="F129" s="20">
        <v>3247</v>
      </c>
      <c r="G129" s="21">
        <f t="shared" si="5"/>
        <v>38964</v>
      </c>
      <c r="H129" s="21">
        <f t="shared" si="6"/>
        <v>2164.6666666666665</v>
      </c>
      <c r="I129" s="21">
        <f t="shared" si="7"/>
        <v>300</v>
      </c>
      <c r="J129" s="21"/>
      <c r="K129" s="21">
        <v>202.33</v>
      </c>
      <c r="L129" s="21">
        <f t="shared" si="8"/>
        <v>2666.9966666666664</v>
      </c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28.5" customHeight="1" x14ac:dyDescent="0.25">
      <c r="A130" s="25">
        <f t="shared" si="9"/>
        <v>129</v>
      </c>
      <c r="B130" s="26" t="s">
        <v>70</v>
      </c>
      <c r="C130" s="16" t="s">
        <v>157</v>
      </c>
      <c r="D130" s="22">
        <v>25</v>
      </c>
      <c r="E130" s="17" t="s">
        <v>165</v>
      </c>
      <c r="F130" s="20">
        <v>561</v>
      </c>
      <c r="G130" s="21">
        <f t="shared" si="5"/>
        <v>6732</v>
      </c>
      <c r="H130" s="21">
        <f t="shared" si="6"/>
        <v>374</v>
      </c>
      <c r="I130" s="21">
        <f t="shared" si="7"/>
        <v>300</v>
      </c>
      <c r="J130" s="21"/>
      <c r="K130" s="21"/>
      <c r="L130" s="21">
        <f t="shared" si="8"/>
        <v>674</v>
      </c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28.5" customHeight="1" x14ac:dyDescent="0.25">
      <c r="A131" s="25">
        <f t="shared" si="9"/>
        <v>130</v>
      </c>
      <c r="B131" s="26" t="s">
        <v>122</v>
      </c>
      <c r="C131" s="16" t="s">
        <v>156</v>
      </c>
      <c r="D131" s="22">
        <v>190</v>
      </c>
      <c r="E131" s="17" t="s">
        <v>160</v>
      </c>
      <c r="F131" s="20">
        <v>1676</v>
      </c>
      <c r="G131" s="21">
        <f t="shared" ref="G131:G180" si="10">+F131*12</f>
        <v>20112</v>
      </c>
      <c r="H131" s="21">
        <f t="shared" ref="H131:H180" si="11">+F131/12*8</f>
        <v>1117.3333333333333</v>
      </c>
      <c r="I131" s="21">
        <f t="shared" ref="I131:I180" si="12">37.5*8</f>
        <v>300</v>
      </c>
      <c r="J131" s="21"/>
      <c r="K131" s="21"/>
      <c r="L131" s="21">
        <f t="shared" ref="L131:L180" si="13">SUM(H131:K131)</f>
        <v>1417.3333333333333</v>
      </c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28.5" customHeight="1" x14ac:dyDescent="0.25">
      <c r="A132" s="25">
        <f t="shared" ref="A132:A180" si="14">+A131+1</f>
        <v>131</v>
      </c>
      <c r="B132" s="26" t="s">
        <v>126</v>
      </c>
      <c r="C132" s="16" t="s">
        <v>156</v>
      </c>
      <c r="D132" s="22">
        <v>121</v>
      </c>
      <c r="E132" s="17" t="s">
        <v>160</v>
      </c>
      <c r="F132" s="20">
        <v>1676</v>
      </c>
      <c r="G132" s="21">
        <f t="shared" si="10"/>
        <v>20112</v>
      </c>
      <c r="H132" s="21">
        <f t="shared" si="11"/>
        <v>1117.3333333333333</v>
      </c>
      <c r="I132" s="21">
        <f t="shared" si="12"/>
        <v>300</v>
      </c>
      <c r="J132" s="21"/>
      <c r="K132" s="21">
        <v>207.6</v>
      </c>
      <c r="L132" s="21">
        <f t="shared" si="13"/>
        <v>1624.9333333333332</v>
      </c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28.5" customHeight="1" x14ac:dyDescent="0.25">
      <c r="A133" s="25">
        <f t="shared" si="14"/>
        <v>132</v>
      </c>
      <c r="B133" s="26" t="s">
        <v>50</v>
      </c>
      <c r="C133" s="16" t="s">
        <v>156</v>
      </c>
      <c r="D133" s="22" t="s">
        <v>170</v>
      </c>
      <c r="E133" s="17" t="s">
        <v>161</v>
      </c>
      <c r="F133" s="20">
        <v>1212</v>
      </c>
      <c r="G133" s="21">
        <f t="shared" si="10"/>
        <v>14544</v>
      </c>
      <c r="H133" s="21">
        <f t="shared" si="11"/>
        <v>808</v>
      </c>
      <c r="I133" s="21">
        <f t="shared" si="12"/>
        <v>300</v>
      </c>
      <c r="J133" s="21"/>
      <c r="K133" s="21"/>
      <c r="L133" s="21">
        <f t="shared" si="13"/>
        <v>1108</v>
      </c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28.5" customHeight="1" x14ac:dyDescent="0.25">
      <c r="A134" s="25">
        <f t="shared" si="14"/>
        <v>133</v>
      </c>
      <c r="B134" s="26" t="s">
        <v>44</v>
      </c>
      <c r="C134" s="16" t="s">
        <v>156</v>
      </c>
      <c r="D134" s="22">
        <v>20</v>
      </c>
      <c r="E134" s="17" t="s">
        <v>160</v>
      </c>
      <c r="F134" s="20">
        <v>1676</v>
      </c>
      <c r="G134" s="21">
        <f t="shared" si="10"/>
        <v>20112</v>
      </c>
      <c r="H134" s="21">
        <f t="shared" si="11"/>
        <v>1117.3333333333333</v>
      </c>
      <c r="I134" s="21">
        <f t="shared" si="12"/>
        <v>300</v>
      </c>
      <c r="J134" s="21"/>
      <c r="K134" s="21"/>
      <c r="L134" s="21">
        <f t="shared" si="13"/>
        <v>1417.3333333333333</v>
      </c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28.5" customHeight="1" x14ac:dyDescent="0.25">
      <c r="A135" s="25">
        <f t="shared" si="14"/>
        <v>134</v>
      </c>
      <c r="B135" s="26" t="s">
        <v>134</v>
      </c>
      <c r="C135" s="16" t="s">
        <v>156</v>
      </c>
      <c r="D135" s="22">
        <v>200</v>
      </c>
      <c r="E135" s="17" t="s">
        <v>164</v>
      </c>
      <c r="F135" s="20">
        <v>3247</v>
      </c>
      <c r="G135" s="21">
        <f t="shared" si="10"/>
        <v>38964</v>
      </c>
      <c r="H135" s="21">
        <f t="shared" si="11"/>
        <v>2164.6666666666665</v>
      </c>
      <c r="I135" s="21">
        <f t="shared" si="12"/>
        <v>300</v>
      </c>
      <c r="J135" s="21"/>
      <c r="K135" s="21"/>
      <c r="L135" s="21">
        <f t="shared" si="13"/>
        <v>2464.6666666666665</v>
      </c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28.5" customHeight="1" x14ac:dyDescent="0.25">
      <c r="A136" s="25">
        <f t="shared" si="14"/>
        <v>135</v>
      </c>
      <c r="B136" s="26" t="s">
        <v>135</v>
      </c>
      <c r="C136" s="16" t="s">
        <v>156</v>
      </c>
      <c r="D136" s="22">
        <v>10</v>
      </c>
      <c r="E136" s="17" t="s">
        <v>161</v>
      </c>
      <c r="F136" s="20">
        <v>1212</v>
      </c>
      <c r="G136" s="21">
        <f t="shared" si="10"/>
        <v>14544</v>
      </c>
      <c r="H136" s="21">
        <f t="shared" si="11"/>
        <v>808</v>
      </c>
      <c r="I136" s="21">
        <f t="shared" si="12"/>
        <v>300</v>
      </c>
      <c r="J136" s="21"/>
      <c r="K136" s="21">
        <v>385.34</v>
      </c>
      <c r="L136" s="21">
        <f t="shared" si="13"/>
        <v>1493.34</v>
      </c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28.5" customHeight="1" x14ac:dyDescent="0.25">
      <c r="A137" s="25">
        <f t="shared" si="14"/>
        <v>136</v>
      </c>
      <c r="B137" s="26" t="s">
        <v>136</v>
      </c>
      <c r="C137" s="16" t="s">
        <v>156</v>
      </c>
      <c r="D137" s="22">
        <v>75</v>
      </c>
      <c r="E137" s="17" t="s">
        <v>160</v>
      </c>
      <c r="F137" s="20">
        <v>1676</v>
      </c>
      <c r="G137" s="21">
        <f t="shared" si="10"/>
        <v>20112</v>
      </c>
      <c r="H137" s="21">
        <f t="shared" si="11"/>
        <v>1117.3333333333333</v>
      </c>
      <c r="I137" s="21">
        <f t="shared" si="12"/>
        <v>300</v>
      </c>
      <c r="J137" s="21"/>
      <c r="K137" s="21">
        <v>23.07</v>
      </c>
      <c r="L137" s="21">
        <f t="shared" si="13"/>
        <v>1440.4033333333332</v>
      </c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28.5" customHeight="1" x14ac:dyDescent="0.25">
      <c r="A138" s="25">
        <f t="shared" si="14"/>
        <v>137</v>
      </c>
      <c r="B138" s="26" t="s">
        <v>137</v>
      </c>
      <c r="C138" s="16" t="s">
        <v>156</v>
      </c>
      <c r="D138" s="22">
        <v>21</v>
      </c>
      <c r="E138" s="17" t="s">
        <v>158</v>
      </c>
      <c r="F138" s="20">
        <v>817</v>
      </c>
      <c r="G138" s="21">
        <f t="shared" si="10"/>
        <v>9804</v>
      </c>
      <c r="H138" s="21">
        <f t="shared" si="11"/>
        <v>544.66666666666663</v>
      </c>
      <c r="I138" s="21">
        <f t="shared" si="12"/>
        <v>300</v>
      </c>
      <c r="J138" s="21">
        <v>81.06</v>
      </c>
      <c r="K138" s="21"/>
      <c r="L138" s="21">
        <f t="shared" si="13"/>
        <v>925.72666666666669</v>
      </c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28.5" customHeight="1" x14ac:dyDescent="0.25">
      <c r="A139" s="25">
        <f t="shared" si="14"/>
        <v>138</v>
      </c>
      <c r="B139" s="26" t="s">
        <v>116</v>
      </c>
      <c r="C139" s="16" t="s">
        <v>156</v>
      </c>
      <c r="D139" s="22">
        <v>38</v>
      </c>
      <c r="E139" s="17" t="s">
        <v>160</v>
      </c>
      <c r="F139" s="20">
        <v>1676</v>
      </c>
      <c r="G139" s="21">
        <f t="shared" si="10"/>
        <v>20112</v>
      </c>
      <c r="H139" s="21">
        <f t="shared" si="11"/>
        <v>1117.3333333333333</v>
      </c>
      <c r="I139" s="21">
        <f t="shared" si="12"/>
        <v>300</v>
      </c>
      <c r="J139" s="21"/>
      <c r="K139" s="21"/>
      <c r="L139" s="21">
        <f t="shared" si="13"/>
        <v>1417.3333333333333</v>
      </c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28.5" customHeight="1" x14ac:dyDescent="0.25">
      <c r="A140" s="25">
        <f t="shared" si="14"/>
        <v>139</v>
      </c>
      <c r="B140" s="26" t="s">
        <v>116</v>
      </c>
      <c r="C140" s="16" t="s">
        <v>156</v>
      </c>
      <c r="D140" s="22">
        <v>103</v>
      </c>
      <c r="E140" s="17" t="s">
        <v>160</v>
      </c>
      <c r="F140" s="20">
        <v>1676</v>
      </c>
      <c r="G140" s="21">
        <f t="shared" si="10"/>
        <v>20112</v>
      </c>
      <c r="H140" s="21">
        <f t="shared" si="11"/>
        <v>1117.3333333333333</v>
      </c>
      <c r="I140" s="21">
        <f t="shared" si="12"/>
        <v>300</v>
      </c>
      <c r="J140" s="21"/>
      <c r="K140" s="21"/>
      <c r="L140" s="21">
        <f t="shared" si="13"/>
        <v>1417.3333333333333</v>
      </c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28.5" customHeight="1" x14ac:dyDescent="0.25">
      <c r="A141" s="25">
        <f t="shared" si="14"/>
        <v>140</v>
      </c>
      <c r="B141" s="26" t="s">
        <v>48</v>
      </c>
      <c r="C141" s="16" t="s">
        <v>157</v>
      </c>
      <c r="D141" s="22">
        <v>3</v>
      </c>
      <c r="E141" s="17" t="s">
        <v>163</v>
      </c>
      <c r="F141" s="20">
        <v>596</v>
      </c>
      <c r="G141" s="21">
        <f t="shared" si="10"/>
        <v>7152</v>
      </c>
      <c r="H141" s="21">
        <f t="shared" si="11"/>
        <v>397.33333333333331</v>
      </c>
      <c r="I141" s="21">
        <f t="shared" si="12"/>
        <v>300</v>
      </c>
      <c r="J141" s="21">
        <v>734.94</v>
      </c>
      <c r="K141" s="21"/>
      <c r="L141" s="21">
        <f t="shared" si="13"/>
        <v>1432.2733333333333</v>
      </c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28.5" customHeight="1" x14ac:dyDescent="0.25">
      <c r="A142" s="25">
        <f t="shared" si="14"/>
        <v>141</v>
      </c>
      <c r="B142" s="26" t="s">
        <v>70</v>
      </c>
      <c r="C142" s="16" t="s">
        <v>157</v>
      </c>
      <c r="D142" s="22">
        <v>2</v>
      </c>
      <c r="E142" s="17" t="s">
        <v>165</v>
      </c>
      <c r="F142" s="20">
        <v>561</v>
      </c>
      <c r="G142" s="21">
        <f t="shared" si="10"/>
        <v>6732</v>
      </c>
      <c r="H142" s="21">
        <f t="shared" si="11"/>
        <v>374</v>
      </c>
      <c r="I142" s="21">
        <f t="shared" si="12"/>
        <v>300</v>
      </c>
      <c r="J142" s="21"/>
      <c r="K142" s="21"/>
      <c r="L142" s="21">
        <f t="shared" si="13"/>
        <v>674</v>
      </c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28.5" customHeight="1" x14ac:dyDescent="0.25">
      <c r="A143" s="25">
        <f t="shared" si="14"/>
        <v>142</v>
      </c>
      <c r="B143" s="26" t="s">
        <v>110</v>
      </c>
      <c r="C143" s="16" t="s">
        <v>156</v>
      </c>
      <c r="D143" s="22">
        <v>70</v>
      </c>
      <c r="E143" s="17" t="s">
        <v>161</v>
      </c>
      <c r="F143" s="20">
        <v>1212</v>
      </c>
      <c r="G143" s="21">
        <f t="shared" si="10"/>
        <v>14544</v>
      </c>
      <c r="H143" s="21">
        <f t="shared" si="11"/>
        <v>808</v>
      </c>
      <c r="I143" s="21">
        <f t="shared" si="12"/>
        <v>300</v>
      </c>
      <c r="J143" s="21"/>
      <c r="K143" s="21">
        <v>678.33</v>
      </c>
      <c r="L143" s="21">
        <f t="shared" si="13"/>
        <v>1786.33</v>
      </c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28.5" customHeight="1" x14ac:dyDescent="0.25">
      <c r="A144" s="25">
        <f t="shared" si="14"/>
        <v>143</v>
      </c>
      <c r="B144" s="26" t="s">
        <v>138</v>
      </c>
      <c r="C144" s="16" t="s">
        <v>156</v>
      </c>
      <c r="D144" s="22">
        <v>77</v>
      </c>
      <c r="E144" s="17" t="s">
        <v>160</v>
      </c>
      <c r="F144" s="20">
        <v>1676</v>
      </c>
      <c r="G144" s="21">
        <f t="shared" si="10"/>
        <v>20112</v>
      </c>
      <c r="H144" s="21">
        <f t="shared" si="11"/>
        <v>1117.3333333333333</v>
      </c>
      <c r="I144" s="21">
        <f t="shared" si="12"/>
        <v>300</v>
      </c>
      <c r="J144" s="21"/>
      <c r="K144" s="21">
        <v>1084.1400000000001</v>
      </c>
      <c r="L144" s="21">
        <f t="shared" si="13"/>
        <v>2501.4733333333334</v>
      </c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28.5" customHeight="1" x14ac:dyDescent="0.25">
      <c r="A145" s="25">
        <f t="shared" si="14"/>
        <v>144</v>
      </c>
      <c r="B145" s="26" t="s">
        <v>139</v>
      </c>
      <c r="C145" s="16" t="s">
        <v>156</v>
      </c>
      <c r="D145" s="22">
        <v>44</v>
      </c>
      <c r="E145" s="17" t="s">
        <v>160</v>
      </c>
      <c r="F145" s="20">
        <v>1676</v>
      </c>
      <c r="G145" s="21">
        <f t="shared" si="10"/>
        <v>20112</v>
      </c>
      <c r="H145" s="21">
        <f t="shared" si="11"/>
        <v>1117.3333333333333</v>
      </c>
      <c r="I145" s="21">
        <f t="shared" si="12"/>
        <v>300</v>
      </c>
      <c r="J145" s="21"/>
      <c r="K145" s="21"/>
      <c r="L145" s="21">
        <f t="shared" si="13"/>
        <v>1417.3333333333333</v>
      </c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28.5" customHeight="1" x14ac:dyDescent="0.25">
      <c r="A146" s="25">
        <f t="shared" si="14"/>
        <v>145</v>
      </c>
      <c r="B146" s="26" t="s">
        <v>48</v>
      </c>
      <c r="C146" s="16" t="s">
        <v>157</v>
      </c>
      <c r="D146" s="22">
        <v>6</v>
      </c>
      <c r="E146" s="17" t="s">
        <v>163</v>
      </c>
      <c r="F146" s="20">
        <v>596</v>
      </c>
      <c r="G146" s="21">
        <f t="shared" si="10"/>
        <v>7152</v>
      </c>
      <c r="H146" s="21">
        <f t="shared" si="11"/>
        <v>397.33333333333331</v>
      </c>
      <c r="I146" s="21">
        <f t="shared" si="12"/>
        <v>300</v>
      </c>
      <c r="J146" s="21">
        <v>436.41</v>
      </c>
      <c r="K146" s="21"/>
      <c r="L146" s="21">
        <f t="shared" si="13"/>
        <v>1133.7433333333333</v>
      </c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28.5" customHeight="1" x14ac:dyDescent="0.25">
      <c r="A147" s="25">
        <f t="shared" si="14"/>
        <v>146</v>
      </c>
      <c r="B147" s="26" t="s">
        <v>140</v>
      </c>
      <c r="C147" s="16" t="s">
        <v>156</v>
      </c>
      <c r="D147" s="22">
        <v>59</v>
      </c>
      <c r="E147" s="17" t="s">
        <v>160</v>
      </c>
      <c r="F147" s="20">
        <v>1676</v>
      </c>
      <c r="G147" s="21">
        <f t="shared" si="10"/>
        <v>20112</v>
      </c>
      <c r="H147" s="21">
        <f t="shared" si="11"/>
        <v>1117.3333333333333</v>
      </c>
      <c r="I147" s="21">
        <f t="shared" si="12"/>
        <v>300</v>
      </c>
      <c r="J147" s="21"/>
      <c r="K147" s="21"/>
      <c r="L147" s="21">
        <f t="shared" si="13"/>
        <v>1417.3333333333333</v>
      </c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28.5" customHeight="1" x14ac:dyDescent="0.25">
      <c r="A148" s="25">
        <f t="shared" si="14"/>
        <v>147</v>
      </c>
      <c r="B148" s="26" t="s">
        <v>75</v>
      </c>
      <c r="C148" s="16" t="s">
        <v>156</v>
      </c>
      <c r="D148" s="22">
        <v>25</v>
      </c>
      <c r="E148" s="17" t="s">
        <v>161</v>
      </c>
      <c r="F148" s="20">
        <v>1212</v>
      </c>
      <c r="G148" s="21">
        <f t="shared" si="10"/>
        <v>14544</v>
      </c>
      <c r="H148" s="21">
        <f t="shared" si="11"/>
        <v>808</v>
      </c>
      <c r="I148" s="21">
        <f t="shared" si="12"/>
        <v>300</v>
      </c>
      <c r="J148" s="21"/>
      <c r="K148" s="21"/>
      <c r="L148" s="21">
        <f t="shared" si="13"/>
        <v>1108</v>
      </c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28.5" customHeight="1" x14ac:dyDescent="0.25">
      <c r="A149" s="25">
        <f t="shared" si="14"/>
        <v>148</v>
      </c>
      <c r="B149" s="26" t="s">
        <v>128</v>
      </c>
      <c r="C149" s="16" t="s">
        <v>156</v>
      </c>
      <c r="D149" s="22">
        <v>15</v>
      </c>
      <c r="E149" s="17" t="s">
        <v>161</v>
      </c>
      <c r="F149" s="20">
        <v>1212</v>
      </c>
      <c r="G149" s="21">
        <f t="shared" si="10"/>
        <v>14544</v>
      </c>
      <c r="H149" s="21">
        <f t="shared" si="11"/>
        <v>808</v>
      </c>
      <c r="I149" s="21">
        <f t="shared" si="12"/>
        <v>300</v>
      </c>
      <c r="J149" s="21"/>
      <c r="K149" s="21"/>
      <c r="L149" s="21">
        <f t="shared" si="13"/>
        <v>1108</v>
      </c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28.5" customHeight="1" x14ac:dyDescent="0.25">
      <c r="A150" s="25">
        <f t="shared" si="14"/>
        <v>149</v>
      </c>
      <c r="B150" s="26" t="s">
        <v>141</v>
      </c>
      <c r="C150" s="16" t="s">
        <v>156</v>
      </c>
      <c r="D150" s="22">
        <v>79</v>
      </c>
      <c r="E150" s="17" t="s">
        <v>160</v>
      </c>
      <c r="F150" s="20">
        <v>1676</v>
      </c>
      <c r="G150" s="21">
        <f t="shared" si="10"/>
        <v>20112</v>
      </c>
      <c r="H150" s="21">
        <f t="shared" si="11"/>
        <v>1117.3333333333333</v>
      </c>
      <c r="I150" s="21">
        <f t="shared" si="12"/>
        <v>300</v>
      </c>
      <c r="J150" s="21"/>
      <c r="K150" s="21"/>
      <c r="L150" s="21">
        <f t="shared" si="13"/>
        <v>1417.3333333333333</v>
      </c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28.5" customHeight="1" x14ac:dyDescent="0.25">
      <c r="A151" s="25">
        <f t="shared" si="14"/>
        <v>150</v>
      </c>
      <c r="B151" s="26" t="s">
        <v>142</v>
      </c>
      <c r="C151" s="16" t="s">
        <v>156</v>
      </c>
      <c r="D151" s="22">
        <v>52</v>
      </c>
      <c r="E151" s="17" t="s">
        <v>160</v>
      </c>
      <c r="F151" s="20">
        <v>1676</v>
      </c>
      <c r="G151" s="21">
        <f t="shared" si="10"/>
        <v>20112</v>
      </c>
      <c r="H151" s="21">
        <f t="shared" si="11"/>
        <v>1117.3333333333333</v>
      </c>
      <c r="I151" s="21">
        <f t="shared" si="12"/>
        <v>300</v>
      </c>
      <c r="J151" s="21"/>
      <c r="K151" s="21">
        <v>115.33</v>
      </c>
      <c r="L151" s="21">
        <f t="shared" si="13"/>
        <v>1532.6633333333332</v>
      </c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28.5" customHeight="1" x14ac:dyDescent="0.25">
      <c r="A152" s="25">
        <f t="shared" si="14"/>
        <v>151</v>
      </c>
      <c r="B152" s="26" t="s">
        <v>48</v>
      </c>
      <c r="C152" s="16" t="s">
        <v>157</v>
      </c>
      <c r="D152" s="22">
        <v>4</v>
      </c>
      <c r="E152" s="17" t="s">
        <v>163</v>
      </c>
      <c r="F152" s="20">
        <v>596</v>
      </c>
      <c r="G152" s="21">
        <f t="shared" si="10"/>
        <v>7152</v>
      </c>
      <c r="H152" s="21">
        <f t="shared" si="11"/>
        <v>397.33333333333331</v>
      </c>
      <c r="I152" s="21">
        <f t="shared" si="12"/>
        <v>300</v>
      </c>
      <c r="J152" s="21">
        <v>730.1</v>
      </c>
      <c r="K152" s="21"/>
      <c r="L152" s="21">
        <f t="shared" si="13"/>
        <v>1427.4333333333334</v>
      </c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28.5" customHeight="1" x14ac:dyDescent="0.25">
      <c r="A153" s="25">
        <f t="shared" si="14"/>
        <v>152</v>
      </c>
      <c r="B153" s="26" t="s">
        <v>50</v>
      </c>
      <c r="C153" s="16" t="s">
        <v>156</v>
      </c>
      <c r="D153" s="22">
        <v>68</v>
      </c>
      <c r="E153" s="17" t="s">
        <v>161</v>
      </c>
      <c r="F153" s="20">
        <v>1212</v>
      </c>
      <c r="G153" s="21">
        <f t="shared" si="10"/>
        <v>14544</v>
      </c>
      <c r="H153" s="21">
        <f t="shared" si="11"/>
        <v>808</v>
      </c>
      <c r="I153" s="21">
        <f t="shared" si="12"/>
        <v>300</v>
      </c>
      <c r="J153" s="21"/>
      <c r="K153" s="21"/>
      <c r="L153" s="21">
        <f t="shared" si="13"/>
        <v>1108</v>
      </c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28.5" customHeight="1" x14ac:dyDescent="0.25">
      <c r="A154" s="25">
        <f t="shared" si="14"/>
        <v>153</v>
      </c>
      <c r="B154" s="26" t="s">
        <v>143</v>
      </c>
      <c r="C154" s="16" t="s">
        <v>156</v>
      </c>
      <c r="D154" s="22">
        <v>5</v>
      </c>
      <c r="E154" s="17" t="s">
        <v>167</v>
      </c>
      <c r="F154" s="20">
        <v>4463</v>
      </c>
      <c r="G154" s="21">
        <f t="shared" si="10"/>
        <v>53556</v>
      </c>
      <c r="H154" s="21">
        <f t="shared" si="11"/>
        <v>2975.3333333333335</v>
      </c>
      <c r="I154" s="21">
        <f t="shared" si="12"/>
        <v>300</v>
      </c>
      <c r="J154" s="21"/>
      <c r="K154" s="21"/>
      <c r="L154" s="21">
        <f t="shared" si="13"/>
        <v>3275.3333333333335</v>
      </c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28.5" customHeight="1" x14ac:dyDescent="0.25">
      <c r="A155" s="25">
        <f t="shared" si="14"/>
        <v>154</v>
      </c>
      <c r="B155" s="26" t="s">
        <v>144</v>
      </c>
      <c r="C155" s="16" t="s">
        <v>156</v>
      </c>
      <c r="D155" s="22">
        <v>87</v>
      </c>
      <c r="E155" s="17" t="s">
        <v>161</v>
      </c>
      <c r="F155" s="20">
        <v>1212</v>
      </c>
      <c r="G155" s="21">
        <f t="shared" si="10"/>
        <v>14544</v>
      </c>
      <c r="H155" s="21">
        <f t="shared" si="11"/>
        <v>808</v>
      </c>
      <c r="I155" s="21">
        <f t="shared" si="12"/>
        <v>300</v>
      </c>
      <c r="J155" s="21"/>
      <c r="K155" s="21"/>
      <c r="L155" s="21">
        <f t="shared" si="13"/>
        <v>1108</v>
      </c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28.5" customHeight="1" x14ac:dyDescent="0.25">
      <c r="A156" s="25">
        <f t="shared" si="14"/>
        <v>155</v>
      </c>
      <c r="B156" s="26" t="s">
        <v>111</v>
      </c>
      <c r="C156" s="16" t="s">
        <v>156</v>
      </c>
      <c r="D156" s="22">
        <v>102</v>
      </c>
      <c r="E156" s="17" t="s">
        <v>160</v>
      </c>
      <c r="F156" s="20">
        <v>1676</v>
      </c>
      <c r="G156" s="21">
        <f t="shared" si="10"/>
        <v>20112</v>
      </c>
      <c r="H156" s="21">
        <f t="shared" si="11"/>
        <v>1117.3333333333333</v>
      </c>
      <c r="I156" s="21">
        <f t="shared" si="12"/>
        <v>300</v>
      </c>
      <c r="J156" s="21"/>
      <c r="K156" s="21">
        <v>523.66</v>
      </c>
      <c r="L156" s="21">
        <f t="shared" si="13"/>
        <v>1940.9933333333333</v>
      </c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28.5" customHeight="1" x14ac:dyDescent="0.25">
      <c r="A157" s="25">
        <f t="shared" si="14"/>
        <v>156</v>
      </c>
      <c r="B157" s="26" t="s">
        <v>48</v>
      </c>
      <c r="C157" s="16" t="s">
        <v>157</v>
      </c>
      <c r="D157" s="22">
        <v>8</v>
      </c>
      <c r="E157" s="17" t="s">
        <v>163</v>
      </c>
      <c r="F157" s="20">
        <v>596</v>
      </c>
      <c r="G157" s="21">
        <f t="shared" si="10"/>
        <v>7152</v>
      </c>
      <c r="H157" s="21">
        <f t="shared" si="11"/>
        <v>397.33333333333331</v>
      </c>
      <c r="I157" s="21">
        <f t="shared" si="12"/>
        <v>300</v>
      </c>
      <c r="J157" s="21">
        <v>8.18</v>
      </c>
      <c r="K157" s="21"/>
      <c r="L157" s="21">
        <f t="shared" si="13"/>
        <v>705.51333333333321</v>
      </c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28.5" customHeight="1" x14ac:dyDescent="0.25">
      <c r="A158" s="25">
        <f t="shared" si="14"/>
        <v>157</v>
      </c>
      <c r="B158" s="26" t="s">
        <v>48</v>
      </c>
      <c r="C158" s="16" t="s">
        <v>157</v>
      </c>
      <c r="D158" s="22">
        <v>10</v>
      </c>
      <c r="E158" s="17" t="s">
        <v>163</v>
      </c>
      <c r="F158" s="20">
        <v>596</v>
      </c>
      <c r="G158" s="21">
        <f t="shared" si="10"/>
        <v>7152</v>
      </c>
      <c r="H158" s="21">
        <f t="shared" si="11"/>
        <v>397.33333333333331</v>
      </c>
      <c r="I158" s="21">
        <f t="shared" si="12"/>
        <v>300</v>
      </c>
      <c r="J158" s="21">
        <v>707.97</v>
      </c>
      <c r="K158" s="21"/>
      <c r="L158" s="21">
        <f t="shared" si="13"/>
        <v>1405.3033333333333</v>
      </c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28.5" customHeight="1" x14ac:dyDescent="0.25">
      <c r="A159" s="25">
        <f t="shared" si="14"/>
        <v>158</v>
      </c>
      <c r="B159" s="26" t="s">
        <v>145</v>
      </c>
      <c r="C159" s="16" t="s">
        <v>156</v>
      </c>
      <c r="D159" s="22">
        <v>49</v>
      </c>
      <c r="E159" s="17" t="s">
        <v>160</v>
      </c>
      <c r="F159" s="20">
        <v>1676</v>
      </c>
      <c r="G159" s="21">
        <f t="shared" si="10"/>
        <v>20112</v>
      </c>
      <c r="H159" s="21">
        <f t="shared" si="11"/>
        <v>1117.3333333333333</v>
      </c>
      <c r="I159" s="21">
        <f t="shared" si="12"/>
        <v>300</v>
      </c>
      <c r="J159" s="21"/>
      <c r="K159" s="21">
        <v>942.59</v>
      </c>
      <c r="L159" s="21">
        <f t="shared" si="13"/>
        <v>2359.9233333333332</v>
      </c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28.5" customHeight="1" x14ac:dyDescent="0.25">
      <c r="A160" s="25">
        <f t="shared" si="14"/>
        <v>159</v>
      </c>
      <c r="B160" s="26" t="s">
        <v>48</v>
      </c>
      <c r="C160" s="16" t="s">
        <v>157</v>
      </c>
      <c r="D160" s="22">
        <v>22</v>
      </c>
      <c r="E160" s="17" t="s">
        <v>163</v>
      </c>
      <c r="F160" s="20">
        <v>596</v>
      </c>
      <c r="G160" s="21">
        <f t="shared" si="10"/>
        <v>7152</v>
      </c>
      <c r="H160" s="21">
        <f t="shared" si="11"/>
        <v>397.33333333333331</v>
      </c>
      <c r="I160" s="21">
        <f t="shared" si="12"/>
        <v>300</v>
      </c>
      <c r="J160" s="21">
        <v>35.92</v>
      </c>
      <c r="K160" s="21"/>
      <c r="L160" s="21">
        <f t="shared" si="13"/>
        <v>733.25333333333322</v>
      </c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28.5" customHeight="1" x14ac:dyDescent="0.25">
      <c r="A161" s="25">
        <f t="shared" si="14"/>
        <v>160</v>
      </c>
      <c r="B161" s="26" t="s">
        <v>146</v>
      </c>
      <c r="C161" s="16" t="s">
        <v>156</v>
      </c>
      <c r="D161" s="22">
        <v>15</v>
      </c>
      <c r="E161" s="17" t="s">
        <v>162</v>
      </c>
      <c r="F161" s="20">
        <v>3854</v>
      </c>
      <c r="G161" s="21">
        <f t="shared" si="10"/>
        <v>46248</v>
      </c>
      <c r="H161" s="21">
        <f t="shared" si="11"/>
        <v>2569.3333333333335</v>
      </c>
      <c r="I161" s="21">
        <f t="shared" si="12"/>
        <v>300</v>
      </c>
      <c r="J161" s="21"/>
      <c r="K161" s="21"/>
      <c r="L161" s="21">
        <f t="shared" si="13"/>
        <v>2869.3333333333335</v>
      </c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28.5" customHeight="1" x14ac:dyDescent="0.25">
      <c r="A162" s="25">
        <f t="shared" si="14"/>
        <v>161</v>
      </c>
      <c r="B162" s="26" t="s">
        <v>147</v>
      </c>
      <c r="C162" s="16" t="s">
        <v>156</v>
      </c>
      <c r="D162" s="22">
        <v>158</v>
      </c>
      <c r="E162" s="18">
        <v>1</v>
      </c>
      <c r="F162" s="20">
        <v>2115</v>
      </c>
      <c r="G162" s="21">
        <f t="shared" si="10"/>
        <v>25380</v>
      </c>
      <c r="H162" s="21">
        <f t="shared" si="11"/>
        <v>1410</v>
      </c>
      <c r="I162" s="21">
        <f t="shared" si="12"/>
        <v>300</v>
      </c>
      <c r="J162" s="21"/>
      <c r="K162" s="21"/>
      <c r="L162" s="21">
        <f t="shared" si="13"/>
        <v>1710</v>
      </c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28.5" customHeight="1" x14ac:dyDescent="0.25">
      <c r="A163" s="25">
        <f t="shared" si="14"/>
        <v>162</v>
      </c>
      <c r="B163" s="26" t="s">
        <v>148</v>
      </c>
      <c r="C163" s="16" t="s">
        <v>156</v>
      </c>
      <c r="D163" s="22">
        <v>70</v>
      </c>
      <c r="E163" s="17" t="s">
        <v>164</v>
      </c>
      <c r="F163" s="20">
        <v>3247</v>
      </c>
      <c r="G163" s="21">
        <f t="shared" si="10"/>
        <v>38964</v>
      </c>
      <c r="H163" s="21">
        <f t="shared" si="11"/>
        <v>2164.6666666666665</v>
      </c>
      <c r="I163" s="21">
        <f t="shared" si="12"/>
        <v>300</v>
      </c>
      <c r="J163" s="21"/>
      <c r="K163" s="21">
        <v>263.04000000000002</v>
      </c>
      <c r="L163" s="21">
        <f t="shared" si="13"/>
        <v>2727.7066666666665</v>
      </c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28.5" customHeight="1" x14ac:dyDescent="0.25">
      <c r="A164" s="25">
        <f t="shared" si="14"/>
        <v>163</v>
      </c>
      <c r="B164" s="26" t="s">
        <v>149</v>
      </c>
      <c r="C164" s="16" t="s">
        <v>156</v>
      </c>
      <c r="D164" s="22">
        <v>25</v>
      </c>
      <c r="E164" s="17" t="s">
        <v>164</v>
      </c>
      <c r="F164" s="20">
        <v>3247</v>
      </c>
      <c r="G164" s="21">
        <f t="shared" si="10"/>
        <v>38964</v>
      </c>
      <c r="H164" s="21">
        <f t="shared" si="11"/>
        <v>2164.6666666666665</v>
      </c>
      <c r="I164" s="21">
        <f t="shared" si="12"/>
        <v>300</v>
      </c>
      <c r="J164" s="21"/>
      <c r="K164" s="21">
        <v>202.34</v>
      </c>
      <c r="L164" s="21">
        <f t="shared" si="13"/>
        <v>2667.0066666666667</v>
      </c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28.5" customHeight="1" x14ac:dyDescent="0.25">
      <c r="A165" s="25">
        <f t="shared" si="14"/>
        <v>164</v>
      </c>
      <c r="B165" s="26" t="s">
        <v>150</v>
      </c>
      <c r="C165" s="16" t="s">
        <v>156</v>
      </c>
      <c r="D165" s="22">
        <v>120</v>
      </c>
      <c r="E165" s="17" t="s">
        <v>161</v>
      </c>
      <c r="F165" s="20">
        <v>1212</v>
      </c>
      <c r="G165" s="21">
        <f t="shared" si="10"/>
        <v>14544</v>
      </c>
      <c r="H165" s="21">
        <f t="shared" si="11"/>
        <v>808</v>
      </c>
      <c r="I165" s="21">
        <f t="shared" si="12"/>
        <v>300</v>
      </c>
      <c r="J165" s="21"/>
      <c r="K165" s="21"/>
      <c r="L165" s="21">
        <f t="shared" si="13"/>
        <v>1108</v>
      </c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28.5" customHeight="1" x14ac:dyDescent="0.25">
      <c r="A166" s="25">
        <f t="shared" si="14"/>
        <v>165</v>
      </c>
      <c r="B166" s="26" t="s">
        <v>48</v>
      </c>
      <c r="C166" s="16" t="s">
        <v>157</v>
      </c>
      <c r="D166" s="22">
        <v>26</v>
      </c>
      <c r="E166" s="17" t="s">
        <v>163</v>
      </c>
      <c r="F166" s="20">
        <v>596</v>
      </c>
      <c r="G166" s="21">
        <f t="shared" si="10"/>
        <v>7152</v>
      </c>
      <c r="H166" s="21">
        <f t="shared" si="11"/>
        <v>397.33333333333331</v>
      </c>
      <c r="I166" s="21">
        <f t="shared" si="12"/>
        <v>300</v>
      </c>
      <c r="J166" s="21"/>
      <c r="K166" s="21"/>
      <c r="L166" s="21">
        <f t="shared" si="13"/>
        <v>697.33333333333326</v>
      </c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28.5" customHeight="1" x14ac:dyDescent="0.25">
      <c r="A167" s="25">
        <f t="shared" si="14"/>
        <v>166</v>
      </c>
      <c r="B167" s="26" t="s">
        <v>48</v>
      </c>
      <c r="C167" s="16" t="s">
        <v>157</v>
      </c>
      <c r="D167" s="22">
        <v>9</v>
      </c>
      <c r="E167" s="17" t="s">
        <v>163</v>
      </c>
      <c r="F167" s="20">
        <v>596</v>
      </c>
      <c r="G167" s="21">
        <f t="shared" si="10"/>
        <v>7152</v>
      </c>
      <c r="H167" s="21">
        <f t="shared" si="11"/>
        <v>397.33333333333331</v>
      </c>
      <c r="I167" s="21">
        <f t="shared" si="12"/>
        <v>300</v>
      </c>
      <c r="J167" s="21">
        <v>339.29</v>
      </c>
      <c r="K167" s="21"/>
      <c r="L167" s="21">
        <f t="shared" si="13"/>
        <v>1036.6233333333332</v>
      </c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28.5" customHeight="1" x14ac:dyDescent="0.25">
      <c r="A168" s="25">
        <f t="shared" si="14"/>
        <v>167</v>
      </c>
      <c r="B168" s="26" t="s">
        <v>140</v>
      </c>
      <c r="C168" s="16" t="s">
        <v>156</v>
      </c>
      <c r="D168" s="22">
        <v>123</v>
      </c>
      <c r="E168" s="17" t="s">
        <v>160</v>
      </c>
      <c r="F168" s="20">
        <v>1676</v>
      </c>
      <c r="G168" s="21">
        <f t="shared" si="10"/>
        <v>20112</v>
      </c>
      <c r="H168" s="21">
        <f t="shared" si="11"/>
        <v>1117.3333333333333</v>
      </c>
      <c r="I168" s="21">
        <f t="shared" si="12"/>
        <v>300</v>
      </c>
      <c r="J168" s="21"/>
      <c r="K168" s="21"/>
      <c r="L168" s="21">
        <f t="shared" si="13"/>
        <v>1417.3333333333333</v>
      </c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28.5" customHeight="1" x14ac:dyDescent="0.25">
      <c r="A169" s="25">
        <f t="shared" si="14"/>
        <v>168</v>
      </c>
      <c r="B169" s="26" t="s">
        <v>42</v>
      </c>
      <c r="C169" s="16" t="s">
        <v>156</v>
      </c>
      <c r="D169" s="22">
        <v>3</v>
      </c>
      <c r="E169" s="17" t="s">
        <v>158</v>
      </c>
      <c r="F169" s="20">
        <v>817</v>
      </c>
      <c r="G169" s="21">
        <f t="shared" si="10"/>
        <v>9804</v>
      </c>
      <c r="H169" s="21">
        <f t="shared" si="11"/>
        <v>544.66666666666663</v>
      </c>
      <c r="I169" s="21">
        <f t="shared" si="12"/>
        <v>300</v>
      </c>
      <c r="J169" s="21"/>
      <c r="K169" s="21"/>
      <c r="L169" s="21">
        <f t="shared" si="13"/>
        <v>844.66666666666663</v>
      </c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28.5" customHeight="1" x14ac:dyDescent="0.25">
      <c r="A170" s="25">
        <f t="shared" si="14"/>
        <v>169</v>
      </c>
      <c r="B170" s="26" t="s">
        <v>151</v>
      </c>
      <c r="C170" s="16" t="s">
        <v>156</v>
      </c>
      <c r="D170" s="22">
        <v>43</v>
      </c>
      <c r="E170" s="17" t="s">
        <v>160</v>
      </c>
      <c r="F170" s="20">
        <v>1676</v>
      </c>
      <c r="G170" s="21">
        <f t="shared" si="10"/>
        <v>20112</v>
      </c>
      <c r="H170" s="21">
        <f t="shared" si="11"/>
        <v>1117.3333333333333</v>
      </c>
      <c r="I170" s="21">
        <f t="shared" si="12"/>
        <v>300</v>
      </c>
      <c r="J170" s="21"/>
      <c r="K170" s="21">
        <v>209.47</v>
      </c>
      <c r="L170" s="21">
        <f t="shared" si="13"/>
        <v>1626.8033333333333</v>
      </c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28.5" customHeight="1" x14ac:dyDescent="0.25">
      <c r="A171" s="25">
        <f t="shared" si="14"/>
        <v>170</v>
      </c>
      <c r="B171" s="26" t="s">
        <v>152</v>
      </c>
      <c r="C171" s="16" t="s">
        <v>156</v>
      </c>
      <c r="D171" s="22">
        <v>190</v>
      </c>
      <c r="E171" s="17" t="s">
        <v>159</v>
      </c>
      <c r="F171" s="20">
        <v>2368</v>
      </c>
      <c r="G171" s="21">
        <f t="shared" si="10"/>
        <v>28416</v>
      </c>
      <c r="H171" s="21">
        <f t="shared" si="11"/>
        <v>1578.6666666666667</v>
      </c>
      <c r="I171" s="21">
        <f t="shared" si="12"/>
        <v>300</v>
      </c>
      <c r="J171" s="21"/>
      <c r="K171" s="21"/>
      <c r="L171" s="21">
        <f t="shared" si="13"/>
        <v>1878.6666666666667</v>
      </c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28.5" customHeight="1" x14ac:dyDescent="0.25">
      <c r="A172" s="25">
        <f t="shared" si="14"/>
        <v>171</v>
      </c>
      <c r="B172" s="26" t="s">
        <v>84</v>
      </c>
      <c r="C172" s="16" t="s">
        <v>156</v>
      </c>
      <c r="D172" s="22">
        <v>109</v>
      </c>
      <c r="E172" s="17" t="s">
        <v>162</v>
      </c>
      <c r="F172" s="20">
        <v>733</v>
      </c>
      <c r="G172" s="21">
        <f t="shared" si="10"/>
        <v>8796</v>
      </c>
      <c r="H172" s="21">
        <f t="shared" si="11"/>
        <v>488.66666666666669</v>
      </c>
      <c r="I172" s="21">
        <f t="shared" si="12"/>
        <v>300</v>
      </c>
      <c r="J172" s="21"/>
      <c r="K172" s="21"/>
      <c r="L172" s="21">
        <f t="shared" si="13"/>
        <v>788.66666666666674</v>
      </c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28.5" customHeight="1" x14ac:dyDescent="0.25">
      <c r="A173" s="25">
        <f t="shared" si="14"/>
        <v>172</v>
      </c>
      <c r="B173" s="26" t="s">
        <v>48</v>
      </c>
      <c r="C173" s="16" t="s">
        <v>157</v>
      </c>
      <c r="D173" s="22">
        <v>30</v>
      </c>
      <c r="E173" s="17" t="s">
        <v>163</v>
      </c>
      <c r="F173" s="20">
        <v>596</v>
      </c>
      <c r="G173" s="21">
        <f t="shared" si="10"/>
        <v>7152</v>
      </c>
      <c r="H173" s="21">
        <f t="shared" si="11"/>
        <v>397.33333333333331</v>
      </c>
      <c r="I173" s="21">
        <f t="shared" si="12"/>
        <v>300</v>
      </c>
      <c r="J173" s="21">
        <v>50.11</v>
      </c>
      <c r="K173" s="21"/>
      <c r="L173" s="21">
        <f t="shared" si="13"/>
        <v>747.44333333333327</v>
      </c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28.5" customHeight="1" x14ac:dyDescent="0.25">
      <c r="A174" s="25">
        <f t="shared" si="14"/>
        <v>173</v>
      </c>
      <c r="B174" s="26" t="s">
        <v>153</v>
      </c>
      <c r="C174" s="16" t="s">
        <v>156</v>
      </c>
      <c r="D174" s="22">
        <v>1</v>
      </c>
      <c r="E174" s="17" t="s">
        <v>160</v>
      </c>
      <c r="F174" s="20">
        <v>1676</v>
      </c>
      <c r="G174" s="21">
        <f t="shared" si="10"/>
        <v>20112</v>
      </c>
      <c r="H174" s="21">
        <f t="shared" si="11"/>
        <v>1117.3333333333333</v>
      </c>
      <c r="I174" s="21">
        <f t="shared" si="12"/>
        <v>300</v>
      </c>
      <c r="J174" s="21"/>
      <c r="K174" s="21">
        <v>438.27</v>
      </c>
      <c r="L174" s="21">
        <f t="shared" si="13"/>
        <v>1855.6033333333332</v>
      </c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28.5" customHeight="1" x14ac:dyDescent="0.25">
      <c r="A175" s="25">
        <f t="shared" si="14"/>
        <v>174</v>
      </c>
      <c r="B175" s="26" t="s">
        <v>45</v>
      </c>
      <c r="C175" s="16" t="s">
        <v>156</v>
      </c>
      <c r="D175" s="22">
        <v>60</v>
      </c>
      <c r="E175" s="17" t="s">
        <v>161</v>
      </c>
      <c r="F175" s="20">
        <v>1212</v>
      </c>
      <c r="G175" s="21">
        <f t="shared" si="10"/>
        <v>14544</v>
      </c>
      <c r="H175" s="21">
        <f t="shared" si="11"/>
        <v>808</v>
      </c>
      <c r="I175" s="21">
        <f t="shared" si="12"/>
        <v>300</v>
      </c>
      <c r="J175" s="21"/>
      <c r="K175" s="21"/>
      <c r="L175" s="21">
        <f t="shared" si="13"/>
        <v>1108</v>
      </c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28.5" customHeight="1" x14ac:dyDescent="0.25">
      <c r="A176" s="25">
        <f t="shared" si="14"/>
        <v>175</v>
      </c>
      <c r="B176" s="26" t="s">
        <v>154</v>
      </c>
      <c r="C176" s="16" t="s">
        <v>156</v>
      </c>
      <c r="D176" s="22">
        <v>71</v>
      </c>
      <c r="E176" s="17" t="s">
        <v>161</v>
      </c>
      <c r="F176" s="20">
        <v>1212</v>
      </c>
      <c r="G176" s="21">
        <f t="shared" si="10"/>
        <v>14544</v>
      </c>
      <c r="H176" s="21">
        <f t="shared" si="11"/>
        <v>808</v>
      </c>
      <c r="I176" s="21">
        <f t="shared" si="12"/>
        <v>300</v>
      </c>
      <c r="J176" s="21"/>
      <c r="K176" s="21"/>
      <c r="L176" s="21">
        <f t="shared" si="13"/>
        <v>1108</v>
      </c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28.5" customHeight="1" x14ac:dyDescent="0.25">
      <c r="A177" s="25">
        <f t="shared" si="14"/>
        <v>176</v>
      </c>
      <c r="B177" s="26" t="s">
        <v>155</v>
      </c>
      <c r="C177" s="16" t="s">
        <v>156</v>
      </c>
      <c r="D177" s="22">
        <v>150</v>
      </c>
      <c r="E177" s="17" t="s">
        <v>159</v>
      </c>
      <c r="F177" s="20">
        <v>2368</v>
      </c>
      <c r="G177" s="21">
        <f t="shared" si="10"/>
        <v>28416</v>
      </c>
      <c r="H177" s="21">
        <f t="shared" si="11"/>
        <v>1578.6666666666667</v>
      </c>
      <c r="I177" s="21">
        <f t="shared" si="12"/>
        <v>300</v>
      </c>
      <c r="J177" s="21"/>
      <c r="K177" s="21">
        <v>498.8</v>
      </c>
      <c r="L177" s="21">
        <f t="shared" si="13"/>
        <v>2377.4666666666667</v>
      </c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28.5" customHeight="1" x14ac:dyDescent="0.25">
      <c r="A178" s="25">
        <f t="shared" si="14"/>
        <v>177</v>
      </c>
      <c r="B178" s="26" t="s">
        <v>44</v>
      </c>
      <c r="C178" s="16" t="s">
        <v>156</v>
      </c>
      <c r="D178" s="22">
        <v>19</v>
      </c>
      <c r="E178" s="17" t="s">
        <v>160</v>
      </c>
      <c r="F178" s="20">
        <v>1676</v>
      </c>
      <c r="G178" s="21">
        <f t="shared" si="10"/>
        <v>20112</v>
      </c>
      <c r="H178" s="21">
        <f t="shared" si="11"/>
        <v>1117.3333333333333</v>
      </c>
      <c r="I178" s="21">
        <f t="shared" si="12"/>
        <v>300</v>
      </c>
      <c r="J178" s="21">
        <v>0</v>
      </c>
      <c r="K178" s="21">
        <v>157.1</v>
      </c>
      <c r="L178" s="21">
        <f t="shared" si="13"/>
        <v>1574.4333333333332</v>
      </c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28.5" customHeight="1" x14ac:dyDescent="0.25">
      <c r="A179" s="25">
        <f t="shared" si="14"/>
        <v>178</v>
      </c>
      <c r="B179" s="26" t="s">
        <v>92</v>
      </c>
      <c r="C179" s="16" t="s">
        <v>156</v>
      </c>
      <c r="D179" s="22">
        <v>111</v>
      </c>
      <c r="E179" s="17" t="s">
        <v>161</v>
      </c>
      <c r="F179" s="35">
        <v>1212</v>
      </c>
      <c r="G179" s="21">
        <f t="shared" si="10"/>
        <v>14544</v>
      </c>
      <c r="H179" s="30">
        <f t="shared" si="11"/>
        <v>808</v>
      </c>
      <c r="I179" s="30">
        <f t="shared" si="12"/>
        <v>300</v>
      </c>
      <c r="J179" s="30">
        <v>104.16</v>
      </c>
      <c r="K179" s="30"/>
      <c r="L179" s="21">
        <f t="shared" si="13"/>
        <v>1212.1600000000001</v>
      </c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28.5" customHeight="1" x14ac:dyDescent="0.25">
      <c r="A180" s="25">
        <f t="shared" si="14"/>
        <v>179</v>
      </c>
      <c r="B180" s="26" t="s">
        <v>144</v>
      </c>
      <c r="C180" s="16" t="s">
        <v>156</v>
      </c>
      <c r="D180" s="22">
        <v>56</v>
      </c>
      <c r="E180" s="34" t="s">
        <v>161</v>
      </c>
      <c r="F180" s="20">
        <v>1212</v>
      </c>
      <c r="G180" s="40">
        <f t="shared" si="10"/>
        <v>14544</v>
      </c>
      <c r="H180" s="32">
        <f t="shared" si="11"/>
        <v>808</v>
      </c>
      <c r="I180" s="32">
        <f t="shared" si="12"/>
        <v>300</v>
      </c>
      <c r="J180" s="32"/>
      <c r="K180" s="32"/>
      <c r="L180" s="40">
        <f t="shared" si="13"/>
        <v>1108</v>
      </c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5.75" customHeight="1" x14ac:dyDescent="0.25">
      <c r="A181" s="5"/>
      <c r="B181" s="5"/>
      <c r="C181" s="5"/>
      <c r="D181" s="5"/>
      <c r="E181" s="5"/>
      <c r="F181" s="37"/>
      <c r="G181" s="38"/>
      <c r="H181" s="38"/>
      <c r="I181" s="38"/>
      <c r="J181" s="38"/>
      <c r="K181" s="38"/>
      <c r="L181" s="38"/>
      <c r="M181" s="39"/>
      <c r="N181" s="39"/>
      <c r="O181" s="5"/>
      <c r="P181" s="5"/>
      <c r="Q181" s="5"/>
      <c r="R181" s="5"/>
      <c r="S181" s="5"/>
      <c r="T181" s="5"/>
      <c r="U181" s="5"/>
    </row>
    <row r="182" spans="1:21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28"/>
      <c r="K182" s="28"/>
      <c r="L182" s="36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5.75" customHeight="1" x14ac:dyDescent="0.25">
      <c r="A183" s="5"/>
      <c r="B183" s="5"/>
      <c r="C183" s="5"/>
      <c r="D183" s="5"/>
      <c r="E183" s="5"/>
      <c r="F183" s="33"/>
      <c r="G183" s="28"/>
      <c r="H183" s="28"/>
      <c r="I183" s="28"/>
      <c r="J183" s="28"/>
      <c r="K183" s="28"/>
      <c r="L183" s="36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5.75" customHeight="1" x14ac:dyDescent="0.25">
      <c r="A184" s="5"/>
      <c r="B184" s="5"/>
      <c r="C184" s="5"/>
      <c r="D184" s="5"/>
      <c r="E184" s="5"/>
      <c r="F184" s="5"/>
      <c r="G184" s="2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  <row r="850" spans="1:21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</row>
    <row r="851" spans="1:21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</row>
    <row r="852" spans="1:21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</row>
    <row r="853" spans="1:21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</row>
    <row r="854" spans="1:21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</row>
    <row r="855" spans="1:21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</row>
    <row r="856" spans="1:21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</row>
    <row r="857" spans="1:21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</row>
    <row r="858" spans="1:21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</row>
    <row r="859" spans="1:21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</row>
    <row r="860" spans="1:21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</row>
    <row r="861" spans="1:21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</row>
    <row r="862" spans="1:21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</row>
    <row r="863" spans="1:21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</row>
    <row r="864" spans="1:21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</row>
    <row r="865" spans="1:21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</row>
    <row r="866" spans="1:21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</row>
    <row r="867" spans="1:21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</row>
    <row r="868" spans="1:21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</row>
    <row r="869" spans="1:21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</row>
    <row r="870" spans="1:21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</row>
    <row r="871" spans="1:21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</row>
    <row r="872" spans="1:21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</row>
    <row r="873" spans="1:21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</row>
    <row r="874" spans="1:21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</row>
    <row r="875" spans="1:21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</row>
    <row r="876" spans="1:21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</row>
    <row r="877" spans="1:21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</row>
    <row r="878" spans="1:21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</row>
    <row r="879" spans="1:21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</row>
    <row r="880" spans="1:21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</row>
    <row r="881" spans="1:21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</row>
    <row r="882" spans="1:21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</row>
    <row r="883" spans="1:21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</row>
    <row r="884" spans="1:21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</row>
    <row r="885" spans="1:21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</row>
    <row r="886" spans="1:21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</row>
    <row r="887" spans="1:21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</row>
    <row r="888" spans="1:21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</row>
    <row r="889" spans="1:21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</row>
    <row r="890" spans="1:21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</row>
    <row r="891" spans="1:21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</row>
    <row r="892" spans="1:21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</row>
    <row r="893" spans="1:21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</row>
    <row r="894" spans="1:21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</row>
    <row r="895" spans="1:21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</row>
    <row r="896" spans="1:21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</row>
    <row r="897" spans="1:21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</row>
    <row r="898" spans="1:21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</row>
    <row r="899" spans="1:21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</row>
    <row r="900" spans="1:21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</row>
    <row r="901" spans="1:21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</row>
    <row r="902" spans="1:21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</row>
    <row r="903" spans="1:21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</row>
    <row r="904" spans="1:21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</row>
    <row r="905" spans="1:21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</row>
    <row r="906" spans="1:21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</row>
    <row r="907" spans="1:21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</row>
    <row r="908" spans="1:21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</row>
    <row r="909" spans="1:21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</row>
    <row r="910" spans="1:21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</row>
    <row r="911" spans="1:21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</row>
    <row r="912" spans="1:21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</row>
    <row r="913" spans="1:21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</row>
    <row r="914" spans="1:21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</row>
    <row r="915" spans="1:21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</row>
    <row r="916" spans="1:21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</row>
    <row r="917" spans="1:21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</row>
    <row r="918" spans="1:21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</row>
    <row r="919" spans="1:21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</row>
    <row r="920" spans="1:21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</row>
    <row r="921" spans="1:21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</row>
    <row r="922" spans="1:21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</row>
    <row r="923" spans="1:21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</row>
    <row r="924" spans="1:21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</row>
    <row r="925" spans="1:21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</row>
    <row r="926" spans="1:21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</row>
    <row r="927" spans="1:21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</row>
    <row r="928" spans="1:21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</row>
    <row r="929" spans="1:21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</row>
    <row r="930" spans="1:21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</row>
    <row r="931" spans="1:21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</row>
    <row r="932" spans="1:21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</row>
    <row r="933" spans="1:21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</row>
    <row r="934" spans="1:21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</row>
    <row r="935" spans="1:21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</row>
    <row r="936" spans="1:21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</row>
    <row r="937" spans="1:21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</row>
    <row r="938" spans="1:21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</row>
    <row r="939" spans="1:21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</row>
    <row r="940" spans="1:21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</row>
    <row r="941" spans="1:21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</row>
    <row r="942" spans="1:21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</row>
    <row r="943" spans="1:21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</row>
    <row r="944" spans="1:21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</row>
    <row r="945" spans="1:21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</row>
    <row r="946" spans="1:21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</row>
    <row r="947" spans="1:21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</row>
    <row r="948" spans="1:21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</row>
    <row r="949" spans="1:21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</row>
    <row r="950" spans="1:21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</row>
    <row r="951" spans="1:21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</row>
    <row r="952" spans="1:21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</row>
    <row r="953" spans="1:21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</row>
    <row r="954" spans="1:21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</row>
    <row r="955" spans="1:21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</row>
    <row r="956" spans="1:21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</row>
    <row r="957" spans="1:21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</row>
    <row r="958" spans="1:21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</row>
    <row r="959" spans="1:21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</row>
    <row r="960" spans="1:21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</row>
    <row r="961" spans="1:21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</row>
    <row r="962" spans="1:21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</row>
    <row r="963" spans="1:21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</row>
    <row r="964" spans="1:21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</row>
    <row r="965" spans="1:21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</row>
    <row r="966" spans="1:21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</row>
    <row r="967" spans="1:21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</row>
    <row r="968" spans="1:21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</row>
    <row r="969" spans="1:21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</row>
    <row r="970" spans="1:21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</row>
    <row r="971" spans="1:21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</row>
    <row r="972" spans="1:21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</row>
    <row r="973" spans="1:21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</row>
    <row r="974" spans="1:21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</row>
    <row r="975" spans="1:21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</row>
    <row r="976" spans="1:21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</row>
    <row r="977" spans="1:21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</row>
    <row r="978" spans="1:21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</row>
    <row r="979" spans="1:21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</row>
    <row r="980" spans="1:21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</row>
    <row r="981" spans="1:21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</row>
    <row r="982" spans="1:21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</row>
    <row r="983" spans="1:21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</row>
    <row r="984" spans="1:21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</row>
    <row r="985" spans="1:21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</row>
    <row r="986" spans="1:21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</row>
    <row r="987" spans="1:21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</row>
    <row r="988" spans="1:21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</row>
    <row r="989" spans="1:21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</row>
    <row r="990" spans="1:21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</row>
    <row r="991" spans="1:21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</row>
    <row r="992" spans="1:21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</row>
    <row r="993" spans="1:21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</row>
    <row r="994" spans="1:21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</row>
    <row r="995" spans="1:21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</row>
    <row r="996" spans="1:21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</row>
  </sheetData>
  <autoFilter ref="A1:L181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/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6" t="s">
        <v>13</v>
      </c>
      <c r="B1" s="13">
        <v>45169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25">
      <c r="A2" s="6" t="s">
        <v>14</v>
      </c>
      <c r="B2" s="14" t="s">
        <v>15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25">
      <c r="A3" s="6" t="s">
        <v>16</v>
      </c>
      <c r="B3" s="2" t="s">
        <v>40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25">
      <c r="A4" s="6" t="s">
        <v>17</v>
      </c>
      <c r="B4" s="2" t="s">
        <v>171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25">
      <c r="A5" s="6" t="s">
        <v>18</v>
      </c>
      <c r="B5" s="15" t="s">
        <v>41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25">
      <c r="A6" s="6" t="s">
        <v>19</v>
      </c>
      <c r="B6" s="2" t="s">
        <v>172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25">
      <c r="A7" s="8" t="s">
        <v>20</v>
      </c>
      <c r="B7" s="41" t="s">
        <v>21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/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22</v>
      </c>
      <c r="B1" s="9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24</v>
      </c>
      <c r="B2" s="9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26</v>
      </c>
      <c r="B3" s="10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Anahi Muñoz</cp:lastModifiedBy>
  <dcterms:created xsi:type="dcterms:W3CDTF">2011-04-19T14:26:13Z</dcterms:created>
  <dcterms:modified xsi:type="dcterms:W3CDTF">2023-10-20T15:10:58Z</dcterms:modified>
</cp:coreProperties>
</file>